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takahashi\Desktop\"/>
    </mc:Choice>
  </mc:AlternateContent>
  <xr:revisionPtr revIDLastSave="0" documentId="13_ncr:1_{1D8B2B2A-D524-4D07-A32B-CA5BB7B1C164}" xr6:coauthVersionLast="47" xr6:coauthVersionMax="47" xr10:uidLastSave="{00000000-0000-0000-0000-000000000000}"/>
  <bookViews>
    <workbookView xWindow="2910" yWindow="0" windowWidth="25890" windowHeight="15480" tabRatio="727" activeTab="4" xr2:uid="{4316F469-4134-46F1-801D-38B8A586084F}"/>
  </bookViews>
  <sheets>
    <sheet name="説明" sheetId="7" r:id="rId1"/>
    <sheet name="見本" sheetId="9" r:id="rId2"/>
    <sheet name="(参考)コピー方法" sheetId="8" r:id="rId3"/>
    <sheet name="総括請求書" sheetId="1" r:id="rId4"/>
    <sheet name="工事別請求書 単票（1現場1枚）　" sheetId="6" r:id="rId5"/>
    <sheet name="工事別請求書（1現場2枚以上）" sheetId="5" r:id="rId6"/>
    <sheet name="インボイスに必要な記載事項" sheetId="3" r:id="rId7"/>
  </sheets>
  <definedNames>
    <definedName name="_xlnm.Print_Area" localSheetId="4">'工事別請求書 単票（1現場1枚）　'!$A$1:$M$50</definedName>
    <definedName name="_xlnm.Print_Area" localSheetId="5">'工事別請求書（1現場2枚以上）'!$A$1:$M$51</definedName>
    <definedName name="_xlnm.Print_Area" localSheetId="3">総括請求書!$A$2:$M$53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5" l="1"/>
  <c r="K6" i="5"/>
  <c r="L6" i="6"/>
  <c r="K6" i="6"/>
  <c r="K5" i="6"/>
  <c r="K5" i="5"/>
  <c r="S1" i="6"/>
  <c r="K2" i="6" s="1"/>
  <c r="K37" i="6"/>
  <c r="K2" i="5" l="1"/>
  <c r="K3" i="1"/>
  <c r="K30" i="1" s="1"/>
  <c r="K227" i="6"/>
  <c r="K202" i="6"/>
  <c r="K177" i="6"/>
  <c r="K152" i="6"/>
  <c r="K127" i="6"/>
  <c r="K102" i="6"/>
  <c r="K77" i="6"/>
  <c r="K52" i="6"/>
  <c r="K27" i="6"/>
  <c r="K12" i="6"/>
  <c r="K13" i="6"/>
  <c r="K14" i="6"/>
  <c r="K15" i="6"/>
  <c r="K13" i="5"/>
  <c r="K14" i="5"/>
  <c r="K15" i="5"/>
  <c r="K16" i="5"/>
  <c r="K17" i="5"/>
  <c r="K18" i="5"/>
  <c r="K19" i="5"/>
  <c r="K20" i="5"/>
  <c r="Q63" i="1"/>
  <c r="Q38" i="1"/>
  <c r="M27" i="5"/>
  <c r="M29" i="1"/>
  <c r="K16" i="6"/>
  <c r="K17" i="6"/>
  <c r="K18" i="6"/>
  <c r="F21" i="1"/>
  <c r="K37" i="5"/>
  <c r="L235" i="6"/>
  <c r="L210" i="6"/>
  <c r="L185" i="6"/>
  <c r="L160" i="6"/>
  <c r="L135" i="6"/>
  <c r="L110" i="6"/>
  <c r="L85" i="6"/>
  <c r="L60" i="6"/>
  <c r="K38" i="6"/>
  <c r="Q38" i="6" s="1"/>
  <c r="K39" i="6"/>
  <c r="K40" i="6"/>
  <c r="K41" i="6"/>
  <c r="Q41" i="6" s="1"/>
  <c r="K42" i="6"/>
  <c r="Q42" i="6" s="1"/>
  <c r="K43" i="6"/>
  <c r="Q122" i="1"/>
  <c r="Q121" i="1"/>
  <c r="Q120" i="1"/>
  <c r="Q119" i="1"/>
  <c r="Q118" i="1"/>
  <c r="Q117" i="1"/>
  <c r="Q116" i="1"/>
  <c r="Q115" i="1"/>
  <c r="Q114" i="1"/>
  <c r="Q113" i="1"/>
  <c r="N105" i="1"/>
  <c r="Q97" i="1"/>
  <c r="Q96" i="1"/>
  <c r="Q95" i="1"/>
  <c r="Q94" i="1"/>
  <c r="Q93" i="1"/>
  <c r="Q92" i="1"/>
  <c r="Q91" i="1"/>
  <c r="Q90" i="1"/>
  <c r="Q89" i="1"/>
  <c r="Q88" i="1"/>
  <c r="N80" i="1"/>
  <c r="O225" i="5"/>
  <c r="O224" i="5"/>
  <c r="O223" i="5"/>
  <c r="K223" i="5" s="1"/>
  <c r="R220" i="5"/>
  <c r="K220" i="5"/>
  <c r="Q220" i="5" s="1"/>
  <c r="R219" i="5"/>
  <c r="Q219" i="5"/>
  <c r="K219" i="5"/>
  <c r="R218" i="5"/>
  <c r="Q218" i="5"/>
  <c r="R217" i="5"/>
  <c r="K217" i="5"/>
  <c r="Q217" i="5" s="1"/>
  <c r="R216" i="5"/>
  <c r="K216" i="5"/>
  <c r="Q216" i="5" s="1"/>
  <c r="R215" i="5"/>
  <c r="K215" i="5"/>
  <c r="Q215" i="5" s="1"/>
  <c r="R214" i="5"/>
  <c r="K214" i="5"/>
  <c r="Q214" i="5" s="1"/>
  <c r="R213" i="5"/>
  <c r="Q213" i="5"/>
  <c r="K213" i="5"/>
  <c r="R212" i="5"/>
  <c r="K212" i="5"/>
  <c r="Q212" i="5" s="1"/>
  <c r="R211" i="5"/>
  <c r="Q211" i="5"/>
  <c r="K211" i="5"/>
  <c r="I208" i="5"/>
  <c r="I207" i="5"/>
  <c r="I206" i="5"/>
  <c r="I205" i="5"/>
  <c r="I204" i="5"/>
  <c r="O199" i="5"/>
  <c r="R195" i="5"/>
  <c r="K195" i="5"/>
  <c r="Q195" i="5" s="1"/>
  <c r="R194" i="5"/>
  <c r="K194" i="5"/>
  <c r="Q194" i="5" s="1"/>
  <c r="R193" i="5"/>
  <c r="K193" i="5"/>
  <c r="Q193" i="5" s="1"/>
  <c r="R192" i="5"/>
  <c r="K192" i="5"/>
  <c r="Q192" i="5" s="1"/>
  <c r="R191" i="5"/>
  <c r="K191" i="5"/>
  <c r="Q191" i="5" s="1"/>
  <c r="R190" i="5"/>
  <c r="K190" i="5"/>
  <c r="Q190" i="5" s="1"/>
  <c r="R189" i="5"/>
  <c r="K189" i="5"/>
  <c r="Q189" i="5" s="1"/>
  <c r="R188" i="5"/>
  <c r="K188" i="5"/>
  <c r="Q188" i="5" s="1"/>
  <c r="R187" i="5"/>
  <c r="K187" i="5"/>
  <c r="Q187" i="5" s="1"/>
  <c r="R186" i="5"/>
  <c r="K186" i="5"/>
  <c r="Q186" i="5" s="1"/>
  <c r="I183" i="5"/>
  <c r="I182" i="5"/>
  <c r="I181" i="5"/>
  <c r="I180" i="5"/>
  <c r="I179" i="5"/>
  <c r="O174" i="5"/>
  <c r="R170" i="5"/>
  <c r="K170" i="5"/>
  <c r="Q170" i="5" s="1"/>
  <c r="R169" i="5"/>
  <c r="K169" i="5"/>
  <c r="Q169" i="5" s="1"/>
  <c r="R168" i="5"/>
  <c r="K168" i="5"/>
  <c r="Q168" i="5" s="1"/>
  <c r="R167" i="5"/>
  <c r="K167" i="5"/>
  <c r="Q167" i="5" s="1"/>
  <c r="R166" i="5"/>
  <c r="K166" i="5"/>
  <c r="Q166" i="5" s="1"/>
  <c r="R165" i="5"/>
  <c r="K165" i="5"/>
  <c r="Q165" i="5" s="1"/>
  <c r="R164" i="5"/>
  <c r="K164" i="5"/>
  <c r="Q164" i="5" s="1"/>
  <c r="R163" i="5"/>
  <c r="K163" i="5"/>
  <c r="Q163" i="5" s="1"/>
  <c r="R162" i="5"/>
  <c r="O173" i="5" s="1"/>
  <c r="K173" i="5" s="1"/>
  <c r="K162" i="5"/>
  <c r="Q162" i="5" s="1"/>
  <c r="R161" i="5"/>
  <c r="K161" i="5"/>
  <c r="Q161" i="5" s="1"/>
  <c r="I158" i="5"/>
  <c r="I157" i="5"/>
  <c r="I156" i="5"/>
  <c r="I155" i="5"/>
  <c r="I154" i="5"/>
  <c r="R145" i="5"/>
  <c r="K145" i="5"/>
  <c r="Q145" i="5" s="1"/>
  <c r="R144" i="5"/>
  <c r="K144" i="5"/>
  <c r="Q144" i="5" s="1"/>
  <c r="R143" i="5"/>
  <c r="K143" i="5"/>
  <c r="Q143" i="5" s="1"/>
  <c r="R142" i="5"/>
  <c r="K142" i="5"/>
  <c r="Q142" i="5" s="1"/>
  <c r="R141" i="5"/>
  <c r="K141" i="5"/>
  <c r="Q141" i="5" s="1"/>
  <c r="R140" i="5"/>
  <c r="K140" i="5"/>
  <c r="Q140" i="5" s="1"/>
  <c r="R139" i="5"/>
  <c r="K139" i="5"/>
  <c r="Q139" i="5" s="1"/>
  <c r="R138" i="5"/>
  <c r="K138" i="5"/>
  <c r="Q138" i="5" s="1"/>
  <c r="R137" i="5"/>
  <c r="K137" i="5"/>
  <c r="Q137" i="5" s="1"/>
  <c r="R136" i="5"/>
  <c r="K136" i="5"/>
  <c r="Q136" i="5" s="1"/>
  <c r="I133" i="5"/>
  <c r="I132" i="5"/>
  <c r="I131" i="5"/>
  <c r="I130" i="5"/>
  <c r="I129" i="5"/>
  <c r="R120" i="5"/>
  <c r="K120" i="5"/>
  <c r="Q120" i="5" s="1"/>
  <c r="R119" i="5"/>
  <c r="K119" i="5"/>
  <c r="Q119" i="5" s="1"/>
  <c r="R118" i="5"/>
  <c r="K118" i="5"/>
  <c r="Q118" i="5" s="1"/>
  <c r="R117" i="5"/>
  <c r="K117" i="5"/>
  <c r="Q117" i="5" s="1"/>
  <c r="R116" i="5"/>
  <c r="K116" i="5"/>
  <c r="Q116" i="5" s="1"/>
  <c r="R115" i="5"/>
  <c r="K115" i="5"/>
  <c r="Q115" i="5" s="1"/>
  <c r="R114" i="5"/>
  <c r="K114" i="5"/>
  <c r="Q114" i="5" s="1"/>
  <c r="R113" i="5"/>
  <c r="K113" i="5"/>
  <c r="Q113" i="5" s="1"/>
  <c r="R112" i="5"/>
  <c r="K112" i="5"/>
  <c r="Q112" i="5" s="1"/>
  <c r="R111" i="5"/>
  <c r="K111" i="5"/>
  <c r="Q111" i="5" s="1"/>
  <c r="I108" i="5"/>
  <c r="I107" i="5"/>
  <c r="I106" i="5"/>
  <c r="I105" i="5"/>
  <c r="I104" i="5"/>
  <c r="R95" i="5"/>
  <c r="K95" i="5"/>
  <c r="Q95" i="5" s="1"/>
  <c r="R94" i="5"/>
  <c r="K94" i="5"/>
  <c r="Q94" i="5" s="1"/>
  <c r="R93" i="5"/>
  <c r="K93" i="5"/>
  <c r="Q93" i="5" s="1"/>
  <c r="R92" i="5"/>
  <c r="K92" i="5"/>
  <c r="Q92" i="5" s="1"/>
  <c r="R91" i="5"/>
  <c r="K91" i="5"/>
  <c r="Q91" i="5" s="1"/>
  <c r="R90" i="5"/>
  <c r="K90" i="5"/>
  <c r="Q90" i="5" s="1"/>
  <c r="R89" i="5"/>
  <c r="K89" i="5"/>
  <c r="Q89" i="5" s="1"/>
  <c r="R88" i="5"/>
  <c r="K88" i="5"/>
  <c r="Q88" i="5" s="1"/>
  <c r="R87" i="5"/>
  <c r="K87" i="5"/>
  <c r="Q87" i="5" s="1"/>
  <c r="R86" i="5"/>
  <c r="O100" i="5" s="1"/>
  <c r="K86" i="5"/>
  <c r="Q86" i="5" s="1"/>
  <c r="I83" i="5"/>
  <c r="I82" i="5"/>
  <c r="I81" i="5"/>
  <c r="I80" i="5"/>
  <c r="I79" i="5"/>
  <c r="Q72" i="1"/>
  <c r="Q71" i="1"/>
  <c r="Q70" i="1"/>
  <c r="Q69" i="1"/>
  <c r="Q68" i="1"/>
  <c r="Q67" i="1"/>
  <c r="Q66" i="1"/>
  <c r="Q65" i="1"/>
  <c r="Q64" i="1"/>
  <c r="N55" i="1"/>
  <c r="Q39" i="1"/>
  <c r="Q40" i="1"/>
  <c r="Q41" i="1"/>
  <c r="Q42" i="1"/>
  <c r="Q43" i="1"/>
  <c r="Q44" i="1"/>
  <c r="Q45" i="1"/>
  <c r="Q46" i="1"/>
  <c r="Q47" i="1"/>
  <c r="Q18" i="1"/>
  <c r="Q14" i="1"/>
  <c r="Q15" i="1"/>
  <c r="Q16" i="1"/>
  <c r="Q17" i="1"/>
  <c r="M54" i="1"/>
  <c r="M79" i="1" s="1"/>
  <c r="M104" i="1" s="1"/>
  <c r="N30" i="1"/>
  <c r="K241" i="6"/>
  <c r="R244" i="6"/>
  <c r="K244" i="6"/>
  <c r="Q244" i="6" s="1"/>
  <c r="R243" i="6"/>
  <c r="K243" i="6"/>
  <c r="Q243" i="6" s="1"/>
  <c r="R242" i="6"/>
  <c r="K242" i="6"/>
  <c r="Q242" i="6" s="1"/>
  <c r="R241" i="6"/>
  <c r="Q241" i="6"/>
  <c r="R240" i="6"/>
  <c r="K240" i="6"/>
  <c r="Q240" i="6" s="1"/>
  <c r="R239" i="6"/>
  <c r="K239" i="6"/>
  <c r="Q239" i="6" s="1"/>
  <c r="R238" i="6"/>
  <c r="K238" i="6"/>
  <c r="Q238" i="6" s="1"/>
  <c r="R237" i="6"/>
  <c r="K237" i="6"/>
  <c r="Q237" i="6" s="1"/>
  <c r="I232" i="6"/>
  <c r="I231" i="6"/>
  <c r="I230" i="6"/>
  <c r="I229" i="6"/>
  <c r="R219" i="6"/>
  <c r="K219" i="6"/>
  <c r="Q219" i="6" s="1"/>
  <c r="R218" i="6"/>
  <c r="K218" i="6"/>
  <c r="Q218" i="6" s="1"/>
  <c r="R217" i="6"/>
  <c r="K217" i="6"/>
  <c r="Q217" i="6" s="1"/>
  <c r="R216" i="6"/>
  <c r="K216" i="6"/>
  <c r="Q216" i="6" s="1"/>
  <c r="R215" i="6"/>
  <c r="K215" i="6"/>
  <c r="Q215" i="6" s="1"/>
  <c r="R214" i="6"/>
  <c r="K214" i="6"/>
  <c r="Q214" i="6" s="1"/>
  <c r="R213" i="6"/>
  <c r="K213" i="6"/>
  <c r="Q213" i="6" s="1"/>
  <c r="R212" i="6"/>
  <c r="K212" i="6"/>
  <c r="Q212" i="6" s="1"/>
  <c r="I207" i="6"/>
  <c r="I206" i="6"/>
  <c r="I205" i="6"/>
  <c r="I204" i="6"/>
  <c r="R194" i="6"/>
  <c r="K194" i="6"/>
  <c r="Q194" i="6" s="1"/>
  <c r="R193" i="6"/>
  <c r="K193" i="6"/>
  <c r="Q193" i="6" s="1"/>
  <c r="R192" i="6"/>
  <c r="K192" i="6"/>
  <c r="Q192" i="6" s="1"/>
  <c r="R191" i="6"/>
  <c r="K191" i="6"/>
  <c r="Q191" i="6" s="1"/>
  <c r="R190" i="6"/>
  <c r="K190" i="6"/>
  <c r="Q190" i="6" s="1"/>
  <c r="R189" i="6"/>
  <c r="O199" i="6" s="1"/>
  <c r="K189" i="6"/>
  <c r="Q189" i="6" s="1"/>
  <c r="R188" i="6"/>
  <c r="K188" i="6"/>
  <c r="Q188" i="6" s="1"/>
  <c r="R187" i="6"/>
  <c r="O198" i="6" s="1"/>
  <c r="K187" i="6"/>
  <c r="Q187" i="6" s="1"/>
  <c r="I182" i="6"/>
  <c r="I181" i="6"/>
  <c r="I180" i="6"/>
  <c r="I179" i="6"/>
  <c r="R169" i="6"/>
  <c r="K169" i="6"/>
  <c r="Q169" i="6" s="1"/>
  <c r="R168" i="6"/>
  <c r="K168" i="6"/>
  <c r="Q168" i="6" s="1"/>
  <c r="R167" i="6"/>
  <c r="K167" i="6"/>
  <c r="Q167" i="6" s="1"/>
  <c r="R166" i="6"/>
  <c r="K166" i="6"/>
  <c r="Q166" i="6" s="1"/>
  <c r="R165" i="6"/>
  <c r="K165" i="6"/>
  <c r="Q165" i="6" s="1"/>
  <c r="R164" i="6"/>
  <c r="K164" i="6"/>
  <c r="Q164" i="6" s="1"/>
  <c r="R163" i="6"/>
  <c r="K163" i="6"/>
  <c r="Q163" i="6" s="1"/>
  <c r="R162" i="6"/>
  <c r="O173" i="6" s="1"/>
  <c r="K162" i="6"/>
  <c r="Q162" i="6" s="1"/>
  <c r="I157" i="6"/>
  <c r="I156" i="6"/>
  <c r="I155" i="6"/>
  <c r="I154" i="6"/>
  <c r="R144" i="6"/>
  <c r="Q144" i="6"/>
  <c r="K144" i="6"/>
  <c r="R143" i="6"/>
  <c r="K143" i="6"/>
  <c r="Q143" i="6" s="1"/>
  <c r="R142" i="6"/>
  <c r="K142" i="6"/>
  <c r="Q142" i="6" s="1"/>
  <c r="R141" i="6"/>
  <c r="K141" i="6"/>
  <c r="Q141" i="6" s="1"/>
  <c r="R140" i="6"/>
  <c r="Q140" i="6"/>
  <c r="K140" i="6"/>
  <c r="R139" i="6"/>
  <c r="K139" i="6"/>
  <c r="Q139" i="6" s="1"/>
  <c r="R138" i="6"/>
  <c r="O148" i="6" s="1"/>
  <c r="K138" i="6"/>
  <c r="Q138" i="6" s="1"/>
  <c r="R137" i="6"/>
  <c r="K137" i="6"/>
  <c r="Q137" i="6" s="1"/>
  <c r="I132" i="6"/>
  <c r="I131" i="6"/>
  <c r="I130" i="6"/>
  <c r="I129" i="6"/>
  <c r="R119" i="6"/>
  <c r="K119" i="6"/>
  <c r="Q119" i="6" s="1"/>
  <c r="R118" i="6"/>
  <c r="K118" i="6"/>
  <c r="Q118" i="6" s="1"/>
  <c r="R117" i="6"/>
  <c r="K117" i="6"/>
  <c r="Q117" i="6" s="1"/>
  <c r="R116" i="6"/>
  <c r="K116" i="6"/>
  <c r="Q116" i="6" s="1"/>
  <c r="R115" i="6"/>
  <c r="K115" i="6"/>
  <c r="Q115" i="6" s="1"/>
  <c r="R114" i="6"/>
  <c r="O124" i="6" s="1"/>
  <c r="K114" i="6"/>
  <c r="Q114" i="6" s="1"/>
  <c r="R113" i="6"/>
  <c r="K113" i="6"/>
  <c r="Q113" i="6" s="1"/>
  <c r="R112" i="6"/>
  <c r="K112" i="6"/>
  <c r="Q112" i="6" s="1"/>
  <c r="I107" i="6"/>
  <c r="I106" i="6"/>
  <c r="I105" i="6"/>
  <c r="I104" i="6"/>
  <c r="R94" i="6"/>
  <c r="K94" i="6"/>
  <c r="Q94" i="6" s="1"/>
  <c r="R93" i="6"/>
  <c r="K93" i="6"/>
  <c r="Q93" i="6" s="1"/>
  <c r="R92" i="6"/>
  <c r="K92" i="6"/>
  <c r="Q92" i="6" s="1"/>
  <c r="R91" i="6"/>
  <c r="K91" i="6"/>
  <c r="Q91" i="6" s="1"/>
  <c r="R90" i="6"/>
  <c r="K90" i="6"/>
  <c r="Q90" i="6" s="1"/>
  <c r="R89" i="6"/>
  <c r="K89" i="6"/>
  <c r="Q89" i="6" s="1"/>
  <c r="R88" i="6"/>
  <c r="K88" i="6"/>
  <c r="Q88" i="6" s="1"/>
  <c r="R87" i="6"/>
  <c r="O99" i="6" s="1"/>
  <c r="K87" i="6"/>
  <c r="Q87" i="6" s="1"/>
  <c r="I82" i="6"/>
  <c r="I81" i="6"/>
  <c r="I80" i="6"/>
  <c r="I79" i="6"/>
  <c r="R69" i="6"/>
  <c r="K69" i="6"/>
  <c r="Q69" i="6" s="1"/>
  <c r="R68" i="6"/>
  <c r="K68" i="6"/>
  <c r="Q68" i="6" s="1"/>
  <c r="R67" i="6"/>
  <c r="K67" i="6"/>
  <c r="Q67" i="6" s="1"/>
  <c r="R66" i="6"/>
  <c r="K66" i="6"/>
  <c r="Q66" i="6" s="1"/>
  <c r="R65" i="6"/>
  <c r="K65" i="6"/>
  <c r="Q65" i="6" s="1"/>
  <c r="R64" i="6"/>
  <c r="K64" i="6"/>
  <c r="Q64" i="6" s="1"/>
  <c r="R63" i="6"/>
  <c r="O74" i="6" s="1"/>
  <c r="K63" i="6"/>
  <c r="Q63" i="6" s="1"/>
  <c r="R62" i="6"/>
  <c r="K62" i="6"/>
  <c r="Q62" i="6" s="1"/>
  <c r="I57" i="6"/>
  <c r="I56" i="6"/>
  <c r="I55" i="6"/>
  <c r="I54" i="6"/>
  <c r="I29" i="6"/>
  <c r="I30" i="6"/>
  <c r="I31" i="6"/>
  <c r="I32" i="6"/>
  <c r="L35" i="6"/>
  <c r="Q37" i="6"/>
  <c r="R37" i="6"/>
  <c r="R38" i="6"/>
  <c r="Q39" i="6"/>
  <c r="R39" i="6"/>
  <c r="Q40" i="6"/>
  <c r="R40" i="6"/>
  <c r="R41" i="6"/>
  <c r="R42" i="6"/>
  <c r="Q43" i="6"/>
  <c r="R43" i="6"/>
  <c r="O48" i="6" s="1"/>
  <c r="K44" i="6"/>
  <c r="Q44" i="6" s="1"/>
  <c r="R44" i="6"/>
  <c r="K66" i="5"/>
  <c r="K36" i="5"/>
  <c r="K19" i="6"/>
  <c r="O49" i="6" l="1"/>
  <c r="K48" i="6" s="1"/>
  <c r="O197" i="5"/>
  <c r="O123" i="6"/>
  <c r="K123" i="6" s="1"/>
  <c r="O148" i="5"/>
  <c r="K148" i="5" s="1"/>
  <c r="O73" i="6"/>
  <c r="K73" i="6" s="1"/>
  <c r="O172" i="6"/>
  <c r="O221" i="6"/>
  <c r="K198" i="6"/>
  <c r="O246" i="6"/>
  <c r="K246" i="6" s="1"/>
  <c r="O122" i="6"/>
  <c r="K122" i="6" s="1"/>
  <c r="O174" i="6"/>
  <c r="K173" i="6" s="1"/>
  <c r="O249" i="6"/>
  <c r="O146" i="6"/>
  <c r="O222" i="6"/>
  <c r="K222" i="6" s="1"/>
  <c r="O71" i="6"/>
  <c r="P71" i="6" s="1"/>
  <c r="L71" i="6" s="1"/>
  <c r="O97" i="6"/>
  <c r="K97" i="6" s="1"/>
  <c r="O72" i="6"/>
  <c r="O98" i="6"/>
  <c r="K98" i="6" s="1"/>
  <c r="O149" i="6"/>
  <c r="K148" i="6" s="1"/>
  <c r="O197" i="6"/>
  <c r="O223" i="6"/>
  <c r="O224" i="6"/>
  <c r="K224" i="5"/>
  <c r="P223" i="5"/>
  <c r="L223" i="5" s="1"/>
  <c r="P197" i="5"/>
  <c r="L197" i="5" s="1"/>
  <c r="K197" i="5"/>
  <c r="O222" i="5"/>
  <c r="O149" i="5"/>
  <c r="O175" i="5"/>
  <c r="K174" i="5" s="1"/>
  <c r="O150" i="5"/>
  <c r="K149" i="5" s="1"/>
  <c r="O198" i="5"/>
  <c r="O200" i="5"/>
  <c r="K199" i="5" s="1"/>
  <c r="O172" i="5"/>
  <c r="O99" i="5"/>
  <c r="K99" i="5" s="1"/>
  <c r="P173" i="5"/>
  <c r="L173" i="5" s="1"/>
  <c r="O98" i="5"/>
  <c r="K98" i="5" s="1"/>
  <c r="O147" i="5"/>
  <c r="P148" i="5"/>
  <c r="L148" i="5" s="1"/>
  <c r="O122" i="5"/>
  <c r="K122" i="5" s="1"/>
  <c r="O123" i="5"/>
  <c r="K123" i="5" s="1"/>
  <c r="O125" i="5"/>
  <c r="P122" i="5"/>
  <c r="L122" i="5" s="1"/>
  <c r="O124" i="5"/>
  <c r="O97" i="5"/>
  <c r="P246" i="6"/>
  <c r="L246" i="6" s="1"/>
  <c r="O248" i="6"/>
  <c r="K248" i="6" s="1"/>
  <c r="O247" i="6"/>
  <c r="K221" i="6"/>
  <c r="P221" i="6"/>
  <c r="L221" i="6" s="1"/>
  <c r="P222" i="6"/>
  <c r="L222" i="6" s="1"/>
  <c r="K197" i="6"/>
  <c r="P197" i="6"/>
  <c r="L197" i="6" s="1"/>
  <c r="O196" i="6"/>
  <c r="K172" i="6"/>
  <c r="P172" i="6"/>
  <c r="L172" i="6" s="1"/>
  <c r="O171" i="6"/>
  <c r="P146" i="6"/>
  <c r="L146" i="6" s="1"/>
  <c r="K146" i="6"/>
  <c r="O147" i="6"/>
  <c r="O121" i="6"/>
  <c r="P122" i="6"/>
  <c r="L122" i="6" s="1"/>
  <c r="O96" i="6"/>
  <c r="P97" i="6"/>
  <c r="L97" i="6" s="1"/>
  <c r="K72" i="6"/>
  <c r="P72" i="6"/>
  <c r="L72" i="6" s="1"/>
  <c r="O47" i="6"/>
  <c r="P47" i="6" s="1"/>
  <c r="L47" i="6" s="1"/>
  <c r="O46" i="6"/>
  <c r="K223" i="6" l="1"/>
  <c r="K71" i="6"/>
  <c r="K224" i="6"/>
  <c r="L224" i="6"/>
  <c r="K222" i="5"/>
  <c r="K225" i="5" s="1"/>
  <c r="P222" i="5"/>
  <c r="L222" i="5" s="1"/>
  <c r="L225" i="5" s="1"/>
  <c r="P198" i="5"/>
  <c r="L198" i="5" s="1"/>
  <c r="K198" i="5"/>
  <c r="K200" i="5" s="1"/>
  <c r="L200" i="5"/>
  <c r="P98" i="5"/>
  <c r="L98" i="5" s="1"/>
  <c r="K124" i="5"/>
  <c r="K125" i="5" s="1"/>
  <c r="K172" i="5"/>
  <c r="K175" i="5" s="1"/>
  <c r="P172" i="5"/>
  <c r="L172" i="5" s="1"/>
  <c r="L175" i="5" s="1"/>
  <c r="P123" i="5"/>
  <c r="L123" i="5" s="1"/>
  <c r="L125" i="5" s="1"/>
  <c r="P147" i="5"/>
  <c r="L147" i="5" s="1"/>
  <c r="L150" i="5" s="1"/>
  <c r="K147" i="5"/>
  <c r="K150" i="5" s="1"/>
  <c r="P97" i="5"/>
  <c r="L97" i="5" s="1"/>
  <c r="L100" i="5" s="1"/>
  <c r="K97" i="5"/>
  <c r="K100" i="5" s="1"/>
  <c r="K247" i="6"/>
  <c r="K249" i="6" s="1"/>
  <c r="P247" i="6"/>
  <c r="L247" i="6" s="1"/>
  <c r="L249" i="6"/>
  <c r="P196" i="6"/>
  <c r="L196" i="6" s="1"/>
  <c r="L199" i="6" s="1"/>
  <c r="K196" i="6"/>
  <c r="K199" i="6" s="1"/>
  <c r="K185" i="6" s="1"/>
  <c r="K171" i="6"/>
  <c r="K174" i="6" s="1"/>
  <c r="K160" i="6" s="1"/>
  <c r="P171" i="6"/>
  <c r="L171" i="6" s="1"/>
  <c r="L174" i="6" s="1"/>
  <c r="K147" i="6"/>
  <c r="K149" i="6" s="1"/>
  <c r="P147" i="6"/>
  <c r="L147" i="6" s="1"/>
  <c r="L149" i="6" s="1"/>
  <c r="P121" i="6"/>
  <c r="L121" i="6" s="1"/>
  <c r="L124" i="6" s="1"/>
  <c r="K121" i="6"/>
  <c r="K124" i="6" s="1"/>
  <c r="P96" i="6"/>
  <c r="L96" i="6" s="1"/>
  <c r="L99" i="6" s="1"/>
  <c r="K96" i="6"/>
  <c r="K99" i="6" s="1"/>
  <c r="K85" i="6" s="1"/>
  <c r="K74" i="6"/>
  <c r="L74" i="6"/>
  <c r="K47" i="6"/>
  <c r="P46" i="6"/>
  <c r="L46" i="6" s="1"/>
  <c r="L49" i="6" s="1"/>
  <c r="K46" i="6"/>
  <c r="N3" i="1"/>
  <c r="I58" i="5"/>
  <c r="I57" i="5"/>
  <c r="I56" i="5"/>
  <c r="I55" i="5"/>
  <c r="I54" i="5"/>
  <c r="I29" i="5"/>
  <c r="I33" i="5"/>
  <c r="I32" i="5"/>
  <c r="I31" i="5"/>
  <c r="I30" i="5"/>
  <c r="R70" i="5"/>
  <c r="K70" i="5"/>
  <c r="Q70" i="5" s="1"/>
  <c r="R69" i="5"/>
  <c r="K69" i="5"/>
  <c r="Q69" i="5" s="1"/>
  <c r="R68" i="5"/>
  <c r="K68" i="5"/>
  <c r="Q68" i="5" s="1"/>
  <c r="R67" i="5"/>
  <c r="K67" i="5"/>
  <c r="Q67" i="5" s="1"/>
  <c r="R66" i="5"/>
  <c r="Q66" i="5"/>
  <c r="R65" i="5"/>
  <c r="K65" i="5"/>
  <c r="Q65" i="5" s="1"/>
  <c r="R64" i="5"/>
  <c r="K64" i="5"/>
  <c r="Q64" i="5" s="1"/>
  <c r="R63" i="5"/>
  <c r="K63" i="5"/>
  <c r="Q63" i="5" s="1"/>
  <c r="R62" i="5"/>
  <c r="K62" i="5"/>
  <c r="Q62" i="5" s="1"/>
  <c r="R61" i="5"/>
  <c r="K61" i="5"/>
  <c r="Q61" i="5" s="1"/>
  <c r="K45" i="5"/>
  <c r="K44" i="5"/>
  <c r="K43" i="5"/>
  <c r="K42" i="5"/>
  <c r="K41" i="5"/>
  <c r="K40" i="5"/>
  <c r="K39" i="5"/>
  <c r="K38" i="5"/>
  <c r="K135" i="6" l="1"/>
  <c r="K60" i="6"/>
  <c r="K210" i="6"/>
  <c r="K110" i="6"/>
  <c r="K235" i="6"/>
  <c r="K49" i="6"/>
  <c r="K35" i="6" s="1"/>
  <c r="O75" i="5"/>
  <c r="O74" i="5"/>
  <c r="O73" i="5"/>
  <c r="K73" i="5" s="1"/>
  <c r="O72" i="5"/>
  <c r="Q12" i="6"/>
  <c r="R19" i="6"/>
  <c r="Q19" i="6"/>
  <c r="R18" i="6"/>
  <c r="Q18" i="6"/>
  <c r="R17" i="6"/>
  <c r="Q17" i="6"/>
  <c r="R16" i="6"/>
  <c r="Q16" i="6"/>
  <c r="R15" i="6"/>
  <c r="Q15" i="6"/>
  <c r="R14" i="6"/>
  <c r="Q14" i="6"/>
  <c r="R13" i="6"/>
  <c r="Q13" i="6"/>
  <c r="R12" i="6"/>
  <c r="Q36" i="5"/>
  <c r="Q37" i="5"/>
  <c r="Q38" i="5"/>
  <c r="R45" i="5"/>
  <c r="R44" i="5"/>
  <c r="R43" i="5"/>
  <c r="R42" i="5"/>
  <c r="R41" i="5"/>
  <c r="R40" i="5"/>
  <c r="R39" i="5"/>
  <c r="R38" i="5"/>
  <c r="R37" i="5"/>
  <c r="R36" i="5"/>
  <c r="R14" i="5"/>
  <c r="R15" i="5"/>
  <c r="R16" i="5"/>
  <c r="R17" i="5"/>
  <c r="R18" i="5"/>
  <c r="R19" i="5"/>
  <c r="R20" i="5"/>
  <c r="R13" i="5"/>
  <c r="Q42" i="5"/>
  <c r="Q44" i="5"/>
  <c r="M52" i="5"/>
  <c r="M77" i="5" s="1"/>
  <c r="M102" i="5" s="1"/>
  <c r="M127" i="5" s="1"/>
  <c r="M152" i="5" s="1"/>
  <c r="M177" i="5" s="1"/>
  <c r="M202" i="5" s="1"/>
  <c r="Q45" i="5"/>
  <c r="Q43" i="5"/>
  <c r="Q41" i="5"/>
  <c r="Q40" i="5"/>
  <c r="Q39" i="5"/>
  <c r="Q20" i="5"/>
  <c r="Q19" i="5"/>
  <c r="Q18" i="5"/>
  <c r="Q17" i="5"/>
  <c r="Q16" i="5"/>
  <c r="Q15" i="5"/>
  <c r="Q14" i="5"/>
  <c r="Q13" i="5"/>
  <c r="K74" i="5" l="1"/>
  <c r="P73" i="5"/>
  <c r="L73" i="5" s="1"/>
  <c r="O22" i="5"/>
  <c r="K72" i="5"/>
  <c r="P72" i="5"/>
  <c r="L72" i="5" s="1"/>
  <c r="O50" i="5"/>
  <c r="O49" i="5"/>
  <c r="O48" i="5"/>
  <c r="K48" i="5" s="1"/>
  <c r="O21" i="6"/>
  <c r="O24" i="6"/>
  <c r="O23" i="6"/>
  <c r="O22" i="6"/>
  <c r="O47" i="5"/>
  <c r="O25" i="5"/>
  <c r="O24" i="5"/>
  <c r="O23" i="5"/>
  <c r="K23" i="5" s="1"/>
  <c r="P22" i="5" l="1"/>
  <c r="K75" i="5"/>
  <c r="L75" i="5"/>
  <c r="K49" i="5"/>
  <c r="K22" i="5"/>
  <c r="P48" i="5"/>
  <c r="L48" i="5" s="1"/>
  <c r="K23" i="6"/>
  <c r="K22" i="6"/>
  <c r="P22" i="6"/>
  <c r="L22" i="6" s="1"/>
  <c r="P21" i="6"/>
  <c r="K21" i="6"/>
  <c r="P47" i="5"/>
  <c r="L47" i="5" s="1"/>
  <c r="K47" i="5"/>
  <c r="K24" i="5"/>
  <c r="P23" i="5"/>
  <c r="L23" i="5" s="1"/>
  <c r="K10" i="5" l="1"/>
  <c r="L10" i="5" s="1"/>
  <c r="K11" i="5"/>
  <c r="K50" i="5"/>
  <c r="K25" i="5"/>
  <c r="L50" i="5"/>
  <c r="K24" i="6"/>
  <c r="L21" i="6"/>
  <c r="L24" i="6" s="1"/>
  <c r="L22" i="5"/>
  <c r="L25" i="5" s="1"/>
  <c r="K10" i="6" l="1"/>
  <c r="Q11" i="1" l="1"/>
  <c r="Q13" i="1"/>
  <c r="Q12" i="1"/>
  <c r="L10" i="6"/>
  <c r="K178" i="5"/>
  <c r="K78" i="5"/>
  <c r="K53" i="5"/>
  <c r="K28" i="5"/>
  <c r="K103" i="5"/>
  <c r="K128" i="5"/>
  <c r="K153" i="5"/>
  <c r="K203" i="5"/>
  <c r="K19" i="1" l="1"/>
  <c r="K55" i="1" l="1"/>
  <c r="K80" i="1"/>
  <c r="K105" i="1"/>
  <c r="K182" i="5" l="1"/>
  <c r="K157" i="5"/>
  <c r="K132" i="5"/>
  <c r="K32" i="5"/>
  <c r="K82" i="5"/>
  <c r="K57" i="5"/>
  <c r="K107" i="5"/>
  <c r="K207" i="5"/>
  <c r="L32" i="5"/>
  <c r="L157" i="5"/>
  <c r="L132" i="5"/>
  <c r="L207" i="5"/>
  <c r="L82" i="5"/>
  <c r="L57" i="5"/>
  <c r="L107" i="5"/>
  <c r="L182" i="5"/>
  <c r="L56" i="6"/>
  <c r="L31" i="6"/>
  <c r="L106" i="6"/>
  <c r="L131" i="6"/>
  <c r="L206" i="6"/>
  <c r="L181" i="6"/>
  <c r="L81" i="6"/>
  <c r="L156" i="6"/>
  <c r="L231" i="6"/>
  <c r="L109" i="1"/>
  <c r="K84" i="1"/>
  <c r="K34" i="1"/>
  <c r="K59" i="1"/>
  <c r="K109" i="1" l="1"/>
  <c r="L34" i="1"/>
  <c r="L59" i="1"/>
  <c r="L84" i="1"/>
  <c r="K3" i="5"/>
  <c r="K104" i="5" s="1"/>
  <c r="K81" i="1"/>
  <c r="K31" i="1"/>
  <c r="K106" i="1"/>
  <c r="K56" i="1"/>
  <c r="K3" i="6"/>
  <c r="K153" i="6" s="1"/>
  <c r="K203" i="6" l="1"/>
  <c r="K53" i="6"/>
  <c r="K178" i="6"/>
  <c r="K103" i="6"/>
  <c r="K128" i="6"/>
  <c r="K28" i="6"/>
  <c r="K228" i="6"/>
  <c r="K179" i="5"/>
  <c r="K29" i="5"/>
  <c r="K154" i="5"/>
  <c r="K204" i="5"/>
  <c r="K79" i="5"/>
  <c r="K129" i="5"/>
  <c r="K54" i="5"/>
  <c r="K78" i="6"/>
  <c r="K57" i="1"/>
  <c r="K82" i="1"/>
  <c r="K32" i="1"/>
  <c r="K107" i="1"/>
  <c r="K60" i="1"/>
  <c r="K85" i="1"/>
  <c r="K35" i="1"/>
  <c r="K110" i="1"/>
  <c r="K179" i="6"/>
  <c r="K4" i="6"/>
  <c r="K29" i="6" s="1"/>
  <c r="K4" i="5"/>
  <c r="K55" i="5" s="1"/>
  <c r="K205" i="5"/>
  <c r="K7" i="5"/>
  <c r="K133" i="5" s="1"/>
  <c r="K183" i="5"/>
  <c r="K7" i="6"/>
  <c r="K132" i="6" s="1"/>
  <c r="K157" i="6" l="1"/>
  <c r="K155" i="5"/>
  <c r="K180" i="5"/>
  <c r="K80" i="5"/>
  <c r="K130" i="5"/>
  <c r="K204" i="6"/>
  <c r="K229" i="6"/>
  <c r="K105" i="5"/>
  <c r="K30" i="5"/>
  <c r="K154" i="6"/>
  <c r="K158" i="5"/>
  <c r="K32" i="6"/>
  <c r="K232" i="6"/>
  <c r="K208" i="5"/>
  <c r="K83" i="5"/>
  <c r="K58" i="5"/>
  <c r="K57" i="6"/>
  <c r="K182" i="6"/>
  <c r="K107" i="6"/>
  <c r="K33" i="5"/>
  <c r="K82" i="6"/>
  <c r="K104" i="6"/>
  <c r="K108" i="5"/>
  <c r="K79" i="6"/>
  <c r="K129" i="6"/>
  <c r="K207" i="6"/>
  <c r="K5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takahashi</author>
  </authors>
  <commentList>
    <comment ref="A11" authorId="0" shapeId="0" xr:uid="{2B853671-BA58-408B-844B-D67C32DCAB44}">
      <text>
        <r>
          <rPr>
            <b/>
            <sz val="9"/>
            <color indexed="81"/>
            <rFont val="MS P ゴシック"/>
            <family val="3"/>
            <charset val="128"/>
          </rPr>
          <t>takahashi:</t>
        </r>
        <r>
          <rPr>
            <sz val="9"/>
            <color indexed="81"/>
            <rFont val="MS P ゴシック"/>
            <family val="3"/>
            <charset val="128"/>
          </rPr>
          <t xml:space="preserve">
工事別請求書の工事番号から請求残高までのセルをコピーして
貼り付けオプションの「リンクの貼り付け」を選択してください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takahashi</author>
  </authors>
  <commentList>
    <comment ref="K2" authorId="0" shapeId="0" xr:uid="{83C806F2-2E3D-4CEC-A588-724F4E5020B9}">
      <text>
        <r>
          <rPr>
            <b/>
            <sz val="9"/>
            <color indexed="81"/>
            <rFont val="MS P ゴシック"/>
            <family val="3"/>
            <charset val="128"/>
          </rPr>
          <t>takahashi:</t>
        </r>
        <r>
          <rPr>
            <sz val="9"/>
            <color indexed="81"/>
            <rFont val="MS P ゴシック"/>
            <family val="3"/>
            <charset val="128"/>
          </rPr>
          <t xml:space="preserve">
日付入力は
〇/〇　で和暦表示
されます</t>
        </r>
      </text>
    </comment>
    <comment ref="H11" authorId="0" shapeId="0" xr:uid="{C8BE0EA8-3802-4959-B1D2-556375BF1F33}">
      <text>
        <r>
          <rPr>
            <b/>
            <sz val="9"/>
            <color indexed="81"/>
            <rFont val="MS P ゴシック"/>
            <family val="3"/>
            <charset val="128"/>
          </rPr>
          <t>takahashi:</t>
        </r>
        <r>
          <rPr>
            <sz val="9"/>
            <color indexed="81"/>
            <rFont val="MS P ゴシック"/>
            <family val="3"/>
            <charset val="128"/>
          </rPr>
          <t xml:space="preserve">
算用数字で入力してください</t>
        </r>
      </text>
    </comment>
    <comment ref="K12" authorId="0" shapeId="0" xr:uid="{728E6F69-265C-4103-B6BD-054FBB71B261}">
      <text>
        <r>
          <rPr>
            <b/>
            <sz val="9"/>
            <color indexed="81"/>
            <rFont val="MS P ゴシック"/>
            <family val="3"/>
            <charset val="128"/>
          </rPr>
          <t>takahashi:</t>
        </r>
        <r>
          <rPr>
            <sz val="9"/>
            <color indexed="81"/>
            <rFont val="MS P ゴシック"/>
            <family val="3"/>
            <charset val="128"/>
          </rPr>
          <t xml:space="preserve">
数量と単位を入力すると
金額は計算式が入っています。
税区分を選択することで、自動で
税率毎の合計が集計されます。
10％の税率の場合は、税区分は
空欄で構いません。
8％及び非・不課税の項目は区分を
プルダウンから選択してください。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takahashi</author>
  </authors>
  <commentList>
    <comment ref="F2" authorId="0" shapeId="0" xr:uid="{3176AB5C-F732-41C1-941B-6D9A4F390984}">
      <text>
        <r>
          <rPr>
            <sz val="9"/>
            <color indexed="81"/>
            <rFont val="MS P ゴシック"/>
            <family val="3"/>
            <charset val="128"/>
          </rPr>
          <t xml:space="preserve">
コピーする際は、「校閲」タブのシートの保護を解除してコピーしてくさい。パスワードなし</t>
        </r>
      </text>
    </comment>
    <comment ref="K2" authorId="0" shapeId="0" xr:uid="{85A7AF74-EBCD-48FD-802F-02F7D69A2D81}">
      <text>
        <r>
          <rPr>
            <b/>
            <sz val="9"/>
            <color indexed="81"/>
            <rFont val="MS P ゴシック"/>
            <family val="3"/>
            <charset val="128"/>
          </rPr>
          <t>takahashi:</t>
        </r>
        <r>
          <rPr>
            <sz val="9"/>
            <color indexed="81"/>
            <rFont val="MS P ゴシック"/>
            <family val="3"/>
            <charset val="128"/>
          </rPr>
          <t xml:space="preserve">
日付入力は
〇/〇　で和暦表示
されます</t>
        </r>
      </text>
    </comment>
    <comment ref="H12" authorId="0" shapeId="0" xr:uid="{46C62913-8C81-46EC-B761-CAF88E37F475}">
      <text>
        <r>
          <rPr>
            <b/>
            <sz val="9"/>
            <color indexed="81"/>
            <rFont val="MS P ゴシック"/>
            <family val="3"/>
            <charset val="128"/>
          </rPr>
          <t>takahashi:</t>
        </r>
        <r>
          <rPr>
            <sz val="9"/>
            <color indexed="81"/>
            <rFont val="MS P ゴシック"/>
            <family val="3"/>
            <charset val="128"/>
          </rPr>
          <t xml:space="preserve">
算用数字で入力してください</t>
        </r>
      </text>
    </comment>
    <comment ref="K13" authorId="0" shapeId="0" xr:uid="{4AAEAEDE-710B-4365-8A06-5109AF5DCADD}">
      <text>
        <r>
          <rPr>
            <b/>
            <sz val="9"/>
            <color indexed="81"/>
            <rFont val="MS P ゴシック"/>
            <family val="3"/>
            <charset val="128"/>
          </rPr>
          <t>takahashi:</t>
        </r>
        <r>
          <rPr>
            <sz val="9"/>
            <color indexed="81"/>
            <rFont val="MS P ゴシック"/>
            <family val="3"/>
            <charset val="128"/>
          </rPr>
          <t xml:space="preserve">
数量と単位を入力すると
金額は計算式が入っています。
税区分を選択することで、自動で
税率毎の合計が集計されます。
10％の税率の場合は、税区分は
空欄で構いません。
8％及び非・不課税の項目は区分を
プルダウンから選択してください。</t>
        </r>
      </text>
    </comment>
  </commentList>
</comments>
</file>

<file path=xl/sharedStrings.xml><?xml version="1.0" encoding="utf-8"?>
<sst xmlns="http://schemas.openxmlformats.org/spreadsheetml/2006/main" count="762" uniqueCount="123">
  <si>
    <t>工事番号</t>
    <rPh sb="0" eb="4">
      <t>コウジバンゴウ</t>
    </rPh>
    <phoneticPr fontId="1"/>
  </si>
  <si>
    <t>インボイス登録番号</t>
    <rPh sb="5" eb="7">
      <t>トウロク</t>
    </rPh>
    <rPh sb="7" eb="9">
      <t>バンゴウ</t>
    </rPh>
    <phoneticPr fontId="1"/>
  </si>
  <si>
    <t>取引銀行</t>
    <rPh sb="0" eb="2">
      <t>トリヒキ</t>
    </rPh>
    <rPh sb="2" eb="4">
      <t>ギンコウ</t>
    </rPh>
    <phoneticPr fontId="1"/>
  </si>
  <si>
    <t>No．</t>
    <phoneticPr fontId="1"/>
  </si>
  <si>
    <t>フリガナ</t>
    <phoneticPr fontId="1"/>
  </si>
  <si>
    <t>口座名義</t>
    <rPh sb="0" eb="2">
      <t>コウザ</t>
    </rPh>
    <rPh sb="2" eb="4">
      <t>メイギ</t>
    </rPh>
    <phoneticPr fontId="1"/>
  </si>
  <si>
    <t>【注意事項】</t>
    <rPh sb="1" eb="5">
      <t>チュウイジコウ</t>
    </rPh>
    <phoneticPr fontId="1"/>
  </si>
  <si>
    <t>総括請求書の内訳として提出いたします。</t>
    <rPh sb="0" eb="2">
      <t>ソウカツ</t>
    </rPh>
    <rPh sb="2" eb="5">
      <t>セイキュウショ</t>
    </rPh>
    <rPh sb="6" eb="8">
      <t>ウチワケ</t>
    </rPh>
    <rPh sb="11" eb="13">
      <t>テイシュツ</t>
    </rPh>
    <phoneticPr fontId="1"/>
  </si>
  <si>
    <t>月　日</t>
    <rPh sb="0" eb="1">
      <t>ツキ</t>
    </rPh>
    <rPh sb="2" eb="3">
      <t>ヒ</t>
    </rPh>
    <phoneticPr fontId="1"/>
  </si>
  <si>
    <t>注文番号</t>
    <rPh sb="0" eb="2">
      <t>チュウモン</t>
    </rPh>
    <rPh sb="2" eb="4">
      <t>バンゴウ</t>
    </rPh>
    <phoneticPr fontId="1"/>
  </si>
  <si>
    <t>工　事　名</t>
    <rPh sb="0" eb="1">
      <t>コウ</t>
    </rPh>
    <rPh sb="2" eb="3">
      <t>コト</t>
    </rPh>
    <rPh sb="4" eb="5">
      <t>ナ</t>
    </rPh>
    <phoneticPr fontId="1"/>
  </si>
  <si>
    <t>工種・品名・仕様等</t>
    <rPh sb="0" eb="2">
      <t>コウシュ</t>
    </rPh>
    <rPh sb="3" eb="5">
      <t>ヒンメイ</t>
    </rPh>
    <rPh sb="6" eb="8">
      <t>シヨウ</t>
    </rPh>
    <rPh sb="8" eb="9">
      <t>トウ</t>
    </rPh>
    <phoneticPr fontId="1"/>
  </si>
  <si>
    <t>数量</t>
    <rPh sb="0" eb="2">
      <t>スウリョウ</t>
    </rPh>
    <phoneticPr fontId="1"/>
  </si>
  <si>
    <t>合　　　計</t>
  </si>
  <si>
    <t>備　考</t>
    <rPh sb="0" eb="1">
      <t>ビ</t>
    </rPh>
    <rPh sb="2" eb="3">
      <t>コウ</t>
    </rPh>
    <phoneticPr fontId="1"/>
  </si>
  <si>
    <t>単位</t>
    <rPh sb="0" eb="2">
      <t>タンイ</t>
    </rPh>
    <phoneticPr fontId="1"/>
  </si>
  <si>
    <t>①工事番号、工事名を必ずご記入ください。</t>
    <phoneticPr fontId="1"/>
  </si>
  <si>
    <t>単　価</t>
    <rPh sb="0" eb="1">
      <t>タン</t>
    </rPh>
    <rPh sb="2" eb="3">
      <t>カ</t>
    </rPh>
    <phoneticPr fontId="1"/>
  </si>
  <si>
    <t>税区分</t>
    <rPh sb="0" eb="3">
      <t>ゼイクブン</t>
    </rPh>
    <phoneticPr fontId="1"/>
  </si>
  <si>
    <t>御中</t>
  </si>
  <si>
    <t>非課税</t>
    <rPh sb="0" eb="3">
      <t>ヒカゼイ</t>
    </rPh>
    <phoneticPr fontId="1"/>
  </si>
  <si>
    <t>不課税</t>
    <rPh sb="0" eb="3">
      <t>フカゼイ</t>
    </rPh>
    <phoneticPr fontId="1"/>
  </si>
  <si>
    <t>工事別請求書</t>
    <phoneticPr fontId="1"/>
  </si>
  <si>
    <t>契約金額(税込)</t>
    <rPh sb="0" eb="2">
      <t>ケイヤク</t>
    </rPh>
    <rPh sb="2" eb="4">
      <t>キンガク</t>
    </rPh>
    <rPh sb="5" eb="7">
      <t>ゼイコミ</t>
    </rPh>
    <phoneticPr fontId="1"/>
  </si>
  <si>
    <t>既受領額(税込）</t>
    <rPh sb="0" eb="3">
      <t>キジュリョウ</t>
    </rPh>
    <rPh sb="3" eb="4">
      <t>ガク</t>
    </rPh>
    <rPh sb="5" eb="7">
      <t>ゼイコミ</t>
    </rPh>
    <phoneticPr fontId="1"/>
  </si>
  <si>
    <t>今回請求額(税込)</t>
    <rPh sb="0" eb="2">
      <t>コンカイ</t>
    </rPh>
    <rPh sb="2" eb="5">
      <t>セイキュウガク</t>
    </rPh>
    <rPh sb="6" eb="8">
      <t>ゼイコミ</t>
    </rPh>
    <phoneticPr fontId="1"/>
  </si>
  <si>
    <t>請求残高(税込)</t>
    <rPh sb="0" eb="4">
      <t>セイキュウザンダカ</t>
    </rPh>
    <rPh sb="5" eb="7">
      <t>ゼイコミ</t>
    </rPh>
    <phoneticPr fontId="1"/>
  </si>
  <si>
    <t>金　額（税抜）</t>
    <rPh sb="0" eb="1">
      <t>キン</t>
    </rPh>
    <rPh sb="2" eb="3">
      <t>ガク</t>
    </rPh>
    <rPh sb="4" eb="7">
      <t>ゼイ</t>
    </rPh>
    <phoneticPr fontId="1"/>
  </si>
  <si>
    <t>小　　計</t>
    <rPh sb="0" eb="1">
      <t>ショウ</t>
    </rPh>
    <rPh sb="3" eb="4">
      <t>ケイ</t>
    </rPh>
    <phoneticPr fontId="1"/>
  </si>
  <si>
    <t>10％対象</t>
    <rPh sb="3" eb="5">
      <t>タイショウ</t>
    </rPh>
    <phoneticPr fontId="1"/>
  </si>
  <si>
    <t>8％対象</t>
    <rPh sb="2" eb="4">
      <t>タイショウ</t>
    </rPh>
    <phoneticPr fontId="1"/>
  </si>
  <si>
    <t>課税対象外</t>
    <rPh sb="0" eb="5">
      <t>カゼイタイショウガイ</t>
    </rPh>
    <phoneticPr fontId="1"/>
  </si>
  <si>
    <t>税　率</t>
    <rPh sb="0" eb="1">
      <t>ゼイ</t>
    </rPh>
    <rPh sb="2" eb="3">
      <t>リツ</t>
    </rPh>
    <phoneticPr fontId="1"/>
  </si>
  <si>
    <t>消　費　税</t>
    <rPh sb="0" eb="1">
      <t>ショウ</t>
    </rPh>
    <rPh sb="2" eb="3">
      <t>ヒ</t>
    </rPh>
    <rPh sb="4" eb="5">
      <t>ゼイ</t>
    </rPh>
    <phoneticPr fontId="1"/>
  </si>
  <si>
    <t>②現場ごとに用紙を改め、総括請求書でまとめて（現場が1箇所でも）提出してください。</t>
    <rPh sb="1" eb="3">
      <t>ゲンバ</t>
    </rPh>
    <rPh sb="6" eb="8">
      <t>ヨウシ</t>
    </rPh>
    <rPh sb="9" eb="10">
      <t>アラタ</t>
    </rPh>
    <rPh sb="12" eb="14">
      <t>ソウカツ</t>
    </rPh>
    <rPh sb="14" eb="17">
      <t>セイキュウショ</t>
    </rPh>
    <rPh sb="23" eb="25">
      <t>ゲンバ</t>
    </rPh>
    <rPh sb="27" eb="29">
      <t>カショ</t>
    </rPh>
    <rPh sb="32" eb="34">
      <t>テイシュツ</t>
    </rPh>
    <phoneticPr fontId="1"/>
  </si>
  <si>
    <t>契約金額(税込）</t>
    <rPh sb="0" eb="2">
      <t>ケイヤク</t>
    </rPh>
    <rPh sb="2" eb="4">
      <t>キンガク</t>
    </rPh>
    <rPh sb="5" eb="7">
      <t>ゼイコミ</t>
    </rPh>
    <phoneticPr fontId="1"/>
  </si>
  <si>
    <t>既受領額(税込)</t>
    <rPh sb="0" eb="3">
      <t>キジュリョウ</t>
    </rPh>
    <rPh sb="3" eb="4">
      <t>ガク</t>
    </rPh>
    <rPh sb="5" eb="7">
      <t>ゼイコミ</t>
    </rPh>
    <phoneticPr fontId="1"/>
  </si>
  <si>
    <r>
      <t>③</t>
    </r>
    <r>
      <rPr>
        <sz val="10"/>
        <rFont val="游明朝"/>
        <family val="1"/>
        <charset val="128"/>
      </rPr>
      <t>税区分の欄は、プルダウンより選択してください。通常税率（10％）は空欄とします。</t>
    </r>
    <rPh sb="15" eb="17">
      <t>センタク</t>
    </rPh>
    <rPh sb="24" eb="26">
      <t>ツウジョウ</t>
    </rPh>
    <rPh sb="26" eb="28">
      <t>ゼイリツ</t>
    </rPh>
    <rPh sb="34" eb="36">
      <t>クウラン</t>
    </rPh>
    <phoneticPr fontId="1"/>
  </si>
  <si>
    <t>計</t>
    <rPh sb="0" eb="1">
      <t>ケイ</t>
    </rPh>
    <phoneticPr fontId="1"/>
  </si>
  <si>
    <t>総   括   請   求   書</t>
    <rPh sb="0" eb="1">
      <t>ソウ</t>
    </rPh>
    <rPh sb="4" eb="5">
      <t>カツ</t>
    </rPh>
    <rPh sb="8" eb="9">
      <t>ショウ</t>
    </rPh>
    <rPh sb="12" eb="13">
      <t>モトム</t>
    </rPh>
    <rPh sb="16" eb="17">
      <t>ショ</t>
    </rPh>
    <phoneticPr fontId="1"/>
  </si>
  <si>
    <t>初期設定は数量・単価を入力すると、金額は自動で計算しますが、手入力で直接金額を入れることも可能です。</t>
    <rPh sb="0" eb="2">
      <t>ショキ</t>
    </rPh>
    <rPh sb="2" eb="4">
      <t>セッテイ</t>
    </rPh>
    <rPh sb="5" eb="7">
      <t>スウリョウ</t>
    </rPh>
    <rPh sb="8" eb="10">
      <t>タンカ</t>
    </rPh>
    <rPh sb="11" eb="13">
      <t>ニュウリョク</t>
    </rPh>
    <rPh sb="17" eb="19">
      <t>キンガク</t>
    </rPh>
    <rPh sb="20" eb="22">
      <t>ジドウ</t>
    </rPh>
    <rPh sb="23" eb="25">
      <t>ケイサン</t>
    </rPh>
    <phoneticPr fontId="1"/>
  </si>
  <si>
    <t>工種・品名・仕様等</t>
    <phoneticPr fontId="1"/>
  </si>
  <si>
    <t>銀行</t>
    <rPh sb="0" eb="2">
      <t>ギンコウ</t>
    </rPh>
    <phoneticPr fontId="1"/>
  </si>
  <si>
    <t>信用金庫</t>
    <rPh sb="0" eb="2">
      <t>シンヨウ</t>
    </rPh>
    <rPh sb="2" eb="4">
      <t>キンコ</t>
    </rPh>
    <phoneticPr fontId="1"/>
  </si>
  <si>
    <t>1.普通預金</t>
    <rPh sb="2" eb="4">
      <t>フツウ</t>
    </rPh>
    <rPh sb="4" eb="6">
      <t>ヨキン</t>
    </rPh>
    <phoneticPr fontId="1"/>
  </si>
  <si>
    <t>2.当座預金</t>
    <rPh sb="2" eb="4">
      <t>トウザ</t>
    </rPh>
    <rPh sb="4" eb="6">
      <t>ヨキン</t>
    </rPh>
    <phoneticPr fontId="1"/>
  </si>
  <si>
    <t>工　事　名・納入場所等</t>
    <phoneticPr fontId="1"/>
  </si>
  <si>
    <t>注文番号</t>
    <rPh sb="0" eb="4">
      <t>チュウモンバンゴウ</t>
    </rPh>
    <phoneticPr fontId="1"/>
  </si>
  <si>
    <t>小計及び消費税の欄は、シートを保護してありますので操作できません。</t>
    <phoneticPr fontId="1"/>
  </si>
  <si>
    <t>注文書・注文請書を交わしている場合は、注文番号の欄に注文番号を記載してください。</t>
    <rPh sb="0" eb="3">
      <t>チュウモンショ</t>
    </rPh>
    <rPh sb="4" eb="6">
      <t>チュウモン</t>
    </rPh>
    <rPh sb="6" eb="8">
      <t>ウケショ</t>
    </rPh>
    <rPh sb="9" eb="10">
      <t>カ</t>
    </rPh>
    <rPh sb="15" eb="17">
      <t>バアイ</t>
    </rPh>
    <rPh sb="19" eb="21">
      <t>チュウモン</t>
    </rPh>
    <rPh sb="21" eb="23">
      <t>バンゴウ</t>
    </rPh>
    <rPh sb="24" eb="25">
      <t>ラン</t>
    </rPh>
    <rPh sb="26" eb="28">
      <t>チュウモン</t>
    </rPh>
    <rPh sb="28" eb="30">
      <t>バンゴウ</t>
    </rPh>
    <rPh sb="31" eb="33">
      <t>キサイ</t>
    </rPh>
    <phoneticPr fontId="1"/>
  </si>
  <si>
    <t>②総括請求書の記載例</t>
    <rPh sb="9" eb="10">
      <t>レイ</t>
    </rPh>
    <phoneticPr fontId="1"/>
  </si>
  <si>
    <t>関数等も入ってますので、わかりずらい時は下記担当者までご連絡ください。</t>
    <rPh sb="0" eb="2">
      <t>カンスウ</t>
    </rPh>
    <rPh sb="2" eb="3">
      <t>トウ</t>
    </rPh>
    <rPh sb="4" eb="5">
      <t>ハイ</t>
    </rPh>
    <rPh sb="18" eb="19">
      <t>トキ</t>
    </rPh>
    <rPh sb="20" eb="22">
      <t>カキ</t>
    </rPh>
    <rPh sb="22" eb="25">
      <t>タントウシャ</t>
    </rPh>
    <rPh sb="28" eb="30">
      <t>レンラク</t>
    </rPh>
    <phoneticPr fontId="1"/>
  </si>
  <si>
    <t>③工事番号・工事名は、工事担当者または事務所にて確認の上、必ずご記入ください。</t>
    <rPh sb="1" eb="5">
      <t>コウジバンゴウ</t>
    </rPh>
    <rPh sb="6" eb="9">
      <t>コウジメイ</t>
    </rPh>
    <rPh sb="11" eb="16">
      <t>コウジタントウシャ</t>
    </rPh>
    <rPh sb="19" eb="22">
      <t>ジムショ</t>
    </rPh>
    <rPh sb="24" eb="26">
      <t>カクニン</t>
    </rPh>
    <rPh sb="27" eb="28">
      <t>ウエ</t>
    </rPh>
    <rPh sb="29" eb="30">
      <t>カナラ</t>
    </rPh>
    <rPh sb="32" eb="34">
      <t>キニュウ</t>
    </rPh>
    <phoneticPr fontId="1"/>
  </si>
  <si>
    <t>①請求書は毎月 月末締切り・翌月5日必着を厳守してください。</t>
    <rPh sb="1" eb="4">
      <t>セイキュウショ</t>
    </rPh>
    <rPh sb="5" eb="7">
      <t>マイツキ</t>
    </rPh>
    <rPh sb="8" eb="9">
      <t>ゲツ</t>
    </rPh>
    <rPh sb="10" eb="12">
      <t>シメキリ</t>
    </rPh>
    <rPh sb="14" eb="15">
      <t>ヨク</t>
    </rPh>
    <rPh sb="15" eb="16">
      <t>ゲツ</t>
    </rPh>
    <rPh sb="17" eb="18">
      <t>ニチ</t>
    </rPh>
    <rPh sb="18" eb="20">
      <t>ヒッチャク</t>
    </rPh>
    <rPh sb="21" eb="23">
      <t>ゲンシュ</t>
    </rPh>
    <phoneticPr fontId="1"/>
  </si>
  <si>
    <t>②支払いは、締め日の翌月末日支払いです。</t>
    <rPh sb="1" eb="3">
      <t>シハラ</t>
    </rPh>
    <rPh sb="6" eb="7">
      <t>シ</t>
    </rPh>
    <rPh sb="8" eb="9">
      <t>ビ</t>
    </rPh>
    <rPh sb="10" eb="12">
      <t>ヨクゲツ</t>
    </rPh>
    <rPh sb="12" eb="14">
      <t>マツジツ</t>
    </rPh>
    <rPh sb="14" eb="16">
      <t>シハラ</t>
    </rPh>
    <phoneticPr fontId="1"/>
  </si>
  <si>
    <t>住所</t>
    <rPh sb="0" eb="1">
      <t>ジュウ</t>
    </rPh>
    <rPh sb="1" eb="2">
      <t>ショ</t>
    </rPh>
    <phoneticPr fontId="1"/>
  </si>
  <si>
    <t>会 社名</t>
    <rPh sb="0" eb="1">
      <t>カイ</t>
    </rPh>
    <rPh sb="2" eb="3">
      <t>シャ</t>
    </rPh>
    <rPh sb="3" eb="4">
      <t>ナ</t>
    </rPh>
    <phoneticPr fontId="1"/>
  </si>
  <si>
    <t>代表者名</t>
    <rPh sb="0" eb="1">
      <t>ダイ</t>
    </rPh>
    <rPh sb="1" eb="2">
      <t>オモテ</t>
    </rPh>
    <rPh sb="2" eb="3">
      <t>シャ</t>
    </rPh>
    <rPh sb="3" eb="4">
      <t>メイ</t>
    </rPh>
    <phoneticPr fontId="1"/>
  </si>
  <si>
    <t>電話／FAX</t>
    <phoneticPr fontId="1"/>
  </si>
  <si>
    <t>本店</t>
    <rPh sb="0" eb="2">
      <t>ホンテン</t>
    </rPh>
    <phoneticPr fontId="1"/>
  </si>
  <si>
    <t>支店</t>
    <rPh sb="0" eb="2">
      <t>シテン</t>
    </rPh>
    <phoneticPr fontId="1"/>
  </si>
  <si>
    <t>　　　</t>
    <phoneticPr fontId="1"/>
  </si>
  <si>
    <t>同じ現場で、注文書を発行している工事と追加工事等で注文書を発行していない工事がある場合は、契約金額や</t>
    <rPh sb="0" eb="1">
      <t>オナ</t>
    </rPh>
    <rPh sb="2" eb="4">
      <t>ゲンバ</t>
    </rPh>
    <rPh sb="6" eb="9">
      <t>チュウモンショ</t>
    </rPh>
    <rPh sb="10" eb="12">
      <t>ハッコウ</t>
    </rPh>
    <rPh sb="16" eb="18">
      <t>コウジ</t>
    </rPh>
    <rPh sb="19" eb="21">
      <t>ツイカ</t>
    </rPh>
    <rPh sb="21" eb="23">
      <t>コウジ</t>
    </rPh>
    <rPh sb="23" eb="24">
      <t>トウ</t>
    </rPh>
    <rPh sb="25" eb="27">
      <t>チュウモン</t>
    </rPh>
    <rPh sb="27" eb="28">
      <t>ショ</t>
    </rPh>
    <rPh sb="29" eb="31">
      <t>ハッコウ</t>
    </rPh>
    <rPh sb="36" eb="38">
      <t>コウジ</t>
    </rPh>
    <phoneticPr fontId="1"/>
  </si>
  <si>
    <t>請求残高に影響する為、お手数ですが工事別請求書を分けて提出してください。</t>
    <rPh sb="0" eb="2">
      <t>セイキュウ</t>
    </rPh>
    <rPh sb="2" eb="4">
      <t>ザンダカ</t>
    </rPh>
    <rPh sb="5" eb="7">
      <t>エイキョウ</t>
    </rPh>
    <rPh sb="9" eb="10">
      <t>タメ</t>
    </rPh>
    <rPh sb="12" eb="14">
      <t>テスウ</t>
    </rPh>
    <rPh sb="17" eb="20">
      <t>コウジベツ</t>
    </rPh>
    <rPh sb="20" eb="23">
      <t>セイキュウショ</t>
    </rPh>
    <rPh sb="24" eb="25">
      <t>ワ</t>
    </rPh>
    <phoneticPr fontId="1"/>
  </si>
  <si>
    <t>住　　　所</t>
    <rPh sb="0" eb="1">
      <t>ジュウ</t>
    </rPh>
    <rPh sb="4" eb="5">
      <t>ショ</t>
    </rPh>
    <phoneticPr fontId="1"/>
  </si>
  <si>
    <t>会 　社　名</t>
    <rPh sb="0" eb="1">
      <t>カイ</t>
    </rPh>
    <rPh sb="3" eb="4">
      <t>シャ</t>
    </rPh>
    <rPh sb="5" eb="6">
      <t>ナ</t>
    </rPh>
    <phoneticPr fontId="1"/>
  </si>
  <si>
    <t>代  表  者 名</t>
    <phoneticPr fontId="1"/>
  </si>
  <si>
    <t>⓵工事別請求書の緑のセルを全て選択し、右クリックでコピーする</t>
    <rPh sb="1" eb="4">
      <t>コウジベツ</t>
    </rPh>
    <rPh sb="4" eb="7">
      <t>セイキュウショ</t>
    </rPh>
    <rPh sb="8" eb="9">
      <t>ミドリ</t>
    </rPh>
    <rPh sb="13" eb="14">
      <t>スベ</t>
    </rPh>
    <rPh sb="15" eb="17">
      <t>センタク</t>
    </rPh>
    <rPh sb="19" eb="20">
      <t>ミギ</t>
    </rPh>
    <phoneticPr fontId="1"/>
  </si>
  <si>
    <t>②そのまま総括請求書のシートを開き、貼り付ける最初のセルを選択し右クリック</t>
    <rPh sb="5" eb="7">
      <t>ソウカツ</t>
    </rPh>
    <rPh sb="7" eb="10">
      <t>セイキュウショ</t>
    </rPh>
    <rPh sb="15" eb="16">
      <t>ア</t>
    </rPh>
    <rPh sb="18" eb="19">
      <t>ハ</t>
    </rPh>
    <rPh sb="20" eb="21">
      <t>ツ</t>
    </rPh>
    <rPh sb="23" eb="25">
      <t>サイショ</t>
    </rPh>
    <rPh sb="29" eb="31">
      <t>センタク</t>
    </rPh>
    <rPh sb="32" eb="33">
      <t>ミギ</t>
    </rPh>
    <phoneticPr fontId="1"/>
  </si>
  <si>
    <t>　貼り付けオプションから、リンクの貼り付けを選択してリンクを貼り付けます。</t>
    <rPh sb="1" eb="2">
      <t>ハ</t>
    </rPh>
    <rPh sb="3" eb="4">
      <t>ツ</t>
    </rPh>
    <rPh sb="17" eb="18">
      <t>ハ</t>
    </rPh>
    <rPh sb="19" eb="20">
      <t>ツ</t>
    </rPh>
    <rPh sb="22" eb="24">
      <t>センタク</t>
    </rPh>
    <rPh sb="30" eb="31">
      <t>ハ</t>
    </rPh>
    <rPh sb="32" eb="33">
      <t>ツ</t>
    </rPh>
    <phoneticPr fontId="1"/>
  </si>
  <si>
    <t>　注：他の貼り付けオプションを選択すると上手に貼り付けできません。</t>
    <rPh sb="1" eb="2">
      <t>チュウ</t>
    </rPh>
    <rPh sb="3" eb="4">
      <t>ホカ</t>
    </rPh>
    <rPh sb="5" eb="6">
      <t>ハ</t>
    </rPh>
    <rPh sb="7" eb="8">
      <t>ツ</t>
    </rPh>
    <rPh sb="15" eb="17">
      <t>センタク</t>
    </rPh>
    <rPh sb="20" eb="22">
      <t>ジョウズ</t>
    </rPh>
    <rPh sb="23" eb="24">
      <t>ハ</t>
    </rPh>
    <rPh sb="25" eb="26">
      <t>ツ</t>
    </rPh>
    <phoneticPr fontId="1"/>
  </si>
  <si>
    <t>10行目のみコピーして、総括へリンクを貼り付ける。</t>
    <rPh sb="2" eb="4">
      <t>ギョウメ</t>
    </rPh>
    <rPh sb="12" eb="14">
      <t>ソウカツ</t>
    </rPh>
    <rPh sb="19" eb="20">
      <t>ハ</t>
    </rPh>
    <rPh sb="21" eb="22">
      <t>ツ</t>
    </rPh>
    <phoneticPr fontId="1"/>
  </si>
  <si>
    <t>総括請求書に必要な項目を、工事別請求書の欄からコピー＆ペーストする方法</t>
    <rPh sb="0" eb="2">
      <t>ソウカツ</t>
    </rPh>
    <rPh sb="2" eb="5">
      <t>セイキュウショ</t>
    </rPh>
    <rPh sb="6" eb="8">
      <t>ヒツヨウ</t>
    </rPh>
    <rPh sb="9" eb="11">
      <t>コウモク</t>
    </rPh>
    <rPh sb="13" eb="16">
      <t>コウジベツ</t>
    </rPh>
    <rPh sb="16" eb="19">
      <t>セイキュウショ</t>
    </rPh>
    <rPh sb="20" eb="21">
      <t>ラン</t>
    </rPh>
    <rPh sb="33" eb="35">
      <t>ホウホウ</t>
    </rPh>
    <phoneticPr fontId="1"/>
  </si>
  <si>
    <t>協力業者の皆様へ</t>
    <rPh sb="0" eb="2">
      <t>キョウリョク</t>
    </rPh>
    <rPh sb="2" eb="4">
      <t>ギョウシャ</t>
    </rPh>
    <rPh sb="5" eb="7">
      <t>ミナサマ</t>
    </rPh>
    <phoneticPr fontId="1"/>
  </si>
  <si>
    <t>平素より、工事のご協力ありがとうございます。</t>
    <rPh sb="0" eb="2">
      <t>ヘイソ</t>
    </rPh>
    <rPh sb="5" eb="7">
      <t>コウジ</t>
    </rPh>
    <rPh sb="9" eb="11">
      <t>キョウリョク</t>
    </rPh>
    <phoneticPr fontId="1"/>
  </si>
  <si>
    <t>指定請求書は、現場毎の工事別請求書と、それを纏める総括請求書がございます。</t>
    <rPh sb="0" eb="5">
      <t>シテイセイキュウショ</t>
    </rPh>
    <rPh sb="7" eb="9">
      <t>ゲンバ</t>
    </rPh>
    <rPh sb="9" eb="10">
      <t>ゴト</t>
    </rPh>
    <rPh sb="11" eb="14">
      <t>コウジベツ</t>
    </rPh>
    <rPh sb="14" eb="17">
      <t>セイキュウショ</t>
    </rPh>
    <rPh sb="22" eb="23">
      <t>マト</t>
    </rPh>
    <rPh sb="25" eb="27">
      <t>ソウカツ</t>
    </rPh>
    <rPh sb="27" eb="30">
      <t>セイキュウショ</t>
    </rPh>
    <phoneticPr fontId="1"/>
  </si>
  <si>
    <t>工事別請求書は、1枚で収まるケースと収まらないケースがございますので2パターン用意いたしました。</t>
    <rPh sb="0" eb="3">
      <t>コウジベツ</t>
    </rPh>
    <rPh sb="3" eb="6">
      <t>セイキュウショ</t>
    </rPh>
    <rPh sb="9" eb="10">
      <t>マイ</t>
    </rPh>
    <rPh sb="11" eb="12">
      <t>オサ</t>
    </rPh>
    <rPh sb="18" eb="19">
      <t>オサ</t>
    </rPh>
    <rPh sb="39" eb="41">
      <t>ヨウイ</t>
    </rPh>
    <phoneticPr fontId="1"/>
  </si>
  <si>
    <t>用途に合わせてシートを使い分けてください。</t>
    <rPh sb="0" eb="2">
      <t>ヨウト</t>
    </rPh>
    <rPh sb="3" eb="4">
      <t>ア</t>
    </rPh>
    <rPh sb="11" eb="12">
      <t>ツカ</t>
    </rPh>
    <rPh sb="13" eb="14">
      <t>ワ</t>
    </rPh>
    <phoneticPr fontId="1"/>
  </si>
  <si>
    <t>※シートの保護を解除する場合は「校閲」タブを開き「シートの保護解除」で解除できます。（パスワード設定なし）</t>
    <rPh sb="8" eb="10">
      <t>カイジョ</t>
    </rPh>
    <rPh sb="12" eb="14">
      <t>バアイ</t>
    </rPh>
    <phoneticPr fontId="1"/>
  </si>
  <si>
    <t>弊社への請求の際には指定請求書をご使用いただきたくお願い申し上げます。</t>
    <rPh sb="0" eb="2">
      <t>ヘイシャ</t>
    </rPh>
    <rPh sb="4" eb="6">
      <t>セイキュウ</t>
    </rPh>
    <rPh sb="7" eb="8">
      <t>サイ</t>
    </rPh>
    <rPh sb="10" eb="12">
      <t>シテイ</t>
    </rPh>
    <rPh sb="12" eb="15">
      <t>セイキュウショ</t>
    </rPh>
    <rPh sb="17" eb="19">
      <t>シヨウ</t>
    </rPh>
    <rPh sb="26" eb="27">
      <t>ネガ</t>
    </rPh>
    <rPh sb="28" eb="29">
      <t>モウ</t>
    </rPh>
    <rPh sb="30" eb="31">
      <t>ア</t>
    </rPh>
    <phoneticPr fontId="1"/>
  </si>
  <si>
    <t>※問合せは総務部　高橋まで　　048-721-5921</t>
    <rPh sb="1" eb="3">
      <t>トイアワ</t>
    </rPh>
    <phoneticPr fontId="1"/>
  </si>
  <si>
    <t>現場ごとに工事別請求書を記入し、総括請求書で纏めます。
工事別請求書の縁色の行を転記し、合計した金額が当月請求
金額となります。
一現場の請求内訳が工事別請求書一枚で収まるようなら「単票(赤いシート)」
2枚以上なら「連続(青いシート）」をご使用ください。自動計算の式が
異なります。恐れ入りますが、総括請求書は色んなケースを想定して計算式は
合計欄しか入ってません。シートの保護を解除してアレンジしてお使いください。
※シートの保護の解除方法・・・「校閲タブ」→「シートの解除」で解除できます
　ロックはかかってません。</t>
  </si>
  <si>
    <t>御中</t>
    <rPh sb="0" eb="2">
      <t>オンチュウ</t>
    </rPh>
    <phoneticPr fontId="1"/>
  </si>
  <si>
    <t>１枚目</t>
    <rPh sb="1" eb="3">
      <t>マイメ</t>
    </rPh>
    <phoneticPr fontId="1"/>
  </si>
  <si>
    <t>2枚目</t>
    <rPh sb="1" eb="2">
      <t>マイ</t>
    </rPh>
    <rPh sb="2" eb="3">
      <t>メ</t>
    </rPh>
    <phoneticPr fontId="1"/>
  </si>
  <si>
    <t>プルダウンより選択することで、8％(軽減税)・非課税・不課税を選択できます。選択せず空欄の場合は10％で消費税を計上します。</t>
    <rPh sb="42" eb="44">
      <t>クウラン</t>
    </rPh>
    <phoneticPr fontId="1"/>
  </si>
  <si>
    <t>①工事別請求書の記入方法</t>
    <rPh sb="10" eb="12">
      <t>ホウホウ</t>
    </rPh>
    <phoneticPr fontId="1"/>
  </si>
  <si>
    <t>消費税は、内訳を入力する欄の税区分セル(見本シート　単票様式 見本 ※１参照）にマウスポインターを移動し</t>
    <rPh sb="20" eb="22">
      <t>ミホン</t>
    </rPh>
    <rPh sb="26" eb="28">
      <t>タンピョウ</t>
    </rPh>
    <rPh sb="28" eb="30">
      <t>ヨウシキ</t>
    </rPh>
    <rPh sb="31" eb="33">
      <t>ミホン</t>
    </rPh>
    <rPh sb="36" eb="38">
      <t>サンショウ</t>
    </rPh>
    <phoneticPr fontId="1"/>
  </si>
  <si>
    <t>上記、工事別請求書の内訳欄の上段（上記、見本の縁色に色付けた箇所）を総括請求書に転記してください。</t>
    <rPh sb="0" eb="2">
      <t>ジョウキ</t>
    </rPh>
    <rPh sb="3" eb="5">
      <t>コウジ</t>
    </rPh>
    <rPh sb="10" eb="12">
      <t>ウチワケ</t>
    </rPh>
    <rPh sb="12" eb="13">
      <t>ラン</t>
    </rPh>
    <rPh sb="14" eb="16">
      <t>ウエダン</t>
    </rPh>
    <rPh sb="17" eb="19">
      <t>ジョウキ</t>
    </rPh>
    <rPh sb="20" eb="22">
      <t>ミホン</t>
    </rPh>
    <rPh sb="23" eb="24">
      <t>ミドリ</t>
    </rPh>
    <rPh sb="24" eb="25">
      <t>イロ</t>
    </rPh>
    <rPh sb="26" eb="27">
      <t>イロ</t>
    </rPh>
    <rPh sb="27" eb="28">
      <t>ヅ</t>
    </rPh>
    <rPh sb="30" eb="32">
      <t>カショ</t>
    </rPh>
    <phoneticPr fontId="1"/>
  </si>
  <si>
    <t>別シート「（参照）コピー方法」を参考にしてください。</t>
    <rPh sb="0" eb="1">
      <t>ベツ</t>
    </rPh>
    <rPh sb="6" eb="8">
      <t>サンショウ</t>
    </rPh>
    <rPh sb="12" eb="14">
      <t>ホウホウ</t>
    </rPh>
    <rPh sb="16" eb="18">
      <t>サンコウ</t>
    </rPh>
    <phoneticPr fontId="1"/>
  </si>
  <si>
    <t>③シートが足りない場合の対応方法</t>
    <rPh sb="5" eb="6">
      <t>タ</t>
    </rPh>
    <rPh sb="9" eb="11">
      <t>バアイ</t>
    </rPh>
    <rPh sb="12" eb="14">
      <t>タイオウ</t>
    </rPh>
    <rPh sb="14" eb="16">
      <t>ホウホウ</t>
    </rPh>
    <phoneticPr fontId="1"/>
  </si>
  <si>
    <t>　　次に26行～50行(この行に限定する必要はありません）までをまとめて選択し、右クリックでコピーします</t>
    <rPh sb="2" eb="3">
      <t>ツギ</t>
    </rPh>
    <rPh sb="6" eb="7">
      <t>ギョウ</t>
    </rPh>
    <rPh sb="10" eb="11">
      <t>ギョウ</t>
    </rPh>
    <rPh sb="14" eb="15">
      <t>ギョウ</t>
    </rPh>
    <rPh sb="16" eb="18">
      <t>ゲンテイ</t>
    </rPh>
    <rPh sb="20" eb="22">
      <t>ヒツヨウ</t>
    </rPh>
    <phoneticPr fontId="1"/>
  </si>
  <si>
    <t>　　追加したい行にセルを移動し、右クリックで貼り付けます。</t>
    <rPh sb="2" eb="4">
      <t>ツイカ</t>
    </rPh>
    <rPh sb="7" eb="8">
      <t>ギョウ</t>
    </rPh>
    <rPh sb="12" eb="14">
      <t>イドウ</t>
    </rPh>
    <rPh sb="16" eb="17">
      <t>ミギ</t>
    </rPh>
    <rPh sb="22" eb="23">
      <t>ハ</t>
    </rPh>
    <rPh sb="24" eb="25">
      <t>ツ</t>
    </rPh>
    <phoneticPr fontId="1"/>
  </si>
  <si>
    <t>　　※改ページの初期設定は1ページに設定してあります。2ページ以上になる場合は、印刷範囲を広げてください。</t>
    <rPh sb="3" eb="4">
      <t>カイ</t>
    </rPh>
    <rPh sb="8" eb="10">
      <t>ショキ</t>
    </rPh>
    <rPh sb="10" eb="12">
      <t>セッテイ</t>
    </rPh>
    <rPh sb="18" eb="20">
      <t>セッテイ</t>
    </rPh>
    <rPh sb="31" eb="33">
      <t>イジョウ</t>
    </rPh>
    <rPh sb="36" eb="38">
      <t>バアイ</t>
    </rPh>
    <rPh sb="40" eb="42">
      <t>インサツ</t>
    </rPh>
    <rPh sb="42" eb="44">
      <t>ハンイ</t>
    </rPh>
    <rPh sb="45" eb="46">
      <t>ヒロ</t>
    </rPh>
    <phoneticPr fontId="1"/>
  </si>
  <si>
    <t>　　　(印刷範囲に設定されているブルーの枠の底辺にマウスポインターを移動して、選択できたら下に枠を広げます。)</t>
    <rPh sb="4" eb="6">
      <t>インサツ</t>
    </rPh>
    <rPh sb="6" eb="8">
      <t>ハンイ</t>
    </rPh>
    <rPh sb="9" eb="11">
      <t>セッテイ</t>
    </rPh>
    <rPh sb="20" eb="21">
      <t>ワク</t>
    </rPh>
    <rPh sb="22" eb="24">
      <t>テイヘン</t>
    </rPh>
    <rPh sb="34" eb="36">
      <t>イドウ</t>
    </rPh>
    <rPh sb="39" eb="41">
      <t>センタク</t>
    </rPh>
    <rPh sb="45" eb="46">
      <t>シタ</t>
    </rPh>
    <rPh sb="47" eb="48">
      <t>ワク</t>
    </rPh>
    <rPh sb="49" eb="50">
      <t>ヒロ</t>
    </rPh>
    <phoneticPr fontId="1"/>
  </si>
  <si>
    <t>　　※1　税区分のセルは、かならず適用税率を選択してください。（空欄は10％設定）</t>
    <rPh sb="5" eb="8">
      <t>ゼイクブン</t>
    </rPh>
    <rPh sb="17" eb="19">
      <t>テキヨウ</t>
    </rPh>
    <rPh sb="19" eb="21">
      <t>ゼイリツ</t>
    </rPh>
    <rPh sb="20" eb="21">
      <t>リツ</t>
    </rPh>
    <rPh sb="22" eb="24">
      <t>センタク</t>
    </rPh>
    <rPh sb="32" eb="34">
      <t>クウラン</t>
    </rPh>
    <rPh sb="38" eb="40">
      <t>セッテイ</t>
    </rPh>
    <phoneticPr fontId="1"/>
  </si>
  <si>
    <t>転記の際は緑色のセルをコピーして、貼り付けのオプションからリンクの貼り付けを行うとスムーズです。</t>
    <rPh sb="0" eb="2">
      <t>テンキ</t>
    </rPh>
    <rPh sb="3" eb="4">
      <t>サイ</t>
    </rPh>
    <rPh sb="5" eb="7">
      <t>ミドリイロ</t>
    </rPh>
    <rPh sb="17" eb="18">
      <t>ハ</t>
    </rPh>
    <rPh sb="19" eb="20">
      <t>ツ</t>
    </rPh>
    <rPh sb="33" eb="34">
      <t>ハ</t>
    </rPh>
    <rPh sb="35" eb="36">
      <t>ツ</t>
    </rPh>
    <rPh sb="38" eb="39">
      <t>オコナ</t>
    </rPh>
    <phoneticPr fontId="1"/>
  </si>
  <si>
    <t>　　シートを増やします</t>
  </si>
  <si>
    <t>また改善点など、お気付の点がございましたらご指導お願いします。　　</t>
    <rPh sb="2" eb="5">
      <t>カイゼンテン</t>
    </rPh>
    <rPh sb="9" eb="11">
      <t>キヅ</t>
    </rPh>
    <rPh sb="12" eb="13">
      <t>テン</t>
    </rPh>
    <rPh sb="22" eb="24">
      <t>シドウ</t>
    </rPh>
    <rPh sb="25" eb="26">
      <t>ネガ</t>
    </rPh>
    <phoneticPr fontId="1"/>
  </si>
  <si>
    <t>総務部　担当：高橋　　≪連絡先≫　　048-721-5921</t>
  </si>
  <si>
    <t>請求残高(税込)</t>
    <phoneticPr fontId="1"/>
  </si>
  <si>
    <t>（1部提出）</t>
    <rPh sb="2" eb="3">
      <t>ブ</t>
    </rPh>
    <rPh sb="3" eb="5">
      <t>テイシュツ</t>
    </rPh>
    <phoneticPr fontId="1"/>
  </si>
  <si>
    <t>　　　　　　(2部提出）</t>
    <rPh sb="8" eb="9">
      <t>ブ</t>
    </rPh>
    <rPh sb="9" eb="11">
      <t>テイシュツ</t>
    </rPh>
    <phoneticPr fontId="1"/>
  </si>
  <si>
    <t>①提出方法</t>
    <rPh sb="1" eb="3">
      <t>テイシュツ</t>
    </rPh>
    <rPh sb="3" eb="5">
      <t>ホウホウ</t>
    </rPh>
    <phoneticPr fontId="1"/>
  </si>
  <si>
    <t>総括請求書は１部提出</t>
    <rPh sb="0" eb="2">
      <t>ソウカツ</t>
    </rPh>
    <rPh sb="2" eb="5">
      <t>セイキュウショ</t>
    </rPh>
    <rPh sb="7" eb="8">
      <t>ブ</t>
    </rPh>
    <rPh sb="8" eb="10">
      <t>テイシュツ</t>
    </rPh>
    <phoneticPr fontId="1"/>
  </si>
  <si>
    <r>
      <rPr>
        <b/>
        <sz val="12"/>
        <color rgb="FFFF0000"/>
        <rFont val="游明朝"/>
        <family val="1"/>
        <charset val="128"/>
      </rPr>
      <t>工事別請求書は2部提出</t>
    </r>
    <r>
      <rPr>
        <sz val="12"/>
        <color theme="1"/>
        <rFont val="游明朝"/>
        <family val="1"/>
        <charset val="128"/>
      </rPr>
      <t>（恐縮ですが、2部印刷してご提出ください）</t>
    </r>
    <rPh sb="0" eb="3">
      <t>コウジベツ</t>
    </rPh>
    <rPh sb="3" eb="6">
      <t>セイキュウショ</t>
    </rPh>
    <rPh sb="8" eb="9">
      <t>ブ</t>
    </rPh>
    <rPh sb="9" eb="11">
      <t>テイシュツ</t>
    </rPh>
    <rPh sb="12" eb="14">
      <t>キョウシュク</t>
    </rPh>
    <rPh sb="19" eb="20">
      <t>ブ</t>
    </rPh>
    <rPh sb="20" eb="22">
      <t>インサツ</t>
    </rPh>
    <rPh sb="25" eb="27">
      <t>テイシュツ</t>
    </rPh>
    <phoneticPr fontId="1"/>
  </si>
  <si>
    <t>備　考</t>
    <rPh sb="0" eb="1">
      <t>ビ</t>
    </rPh>
    <rPh sb="2" eb="3">
      <t>コウ</t>
    </rPh>
    <phoneticPr fontId="1"/>
  </si>
  <si>
    <t>①</t>
    <phoneticPr fontId="1"/>
  </si>
  <si>
    <t>≪工事別請求書(1現場2枚以上）　見本≫</t>
    <rPh sb="1" eb="4">
      <t>コウジベツ</t>
    </rPh>
    <rPh sb="4" eb="7">
      <t>セイキュウショ</t>
    </rPh>
    <rPh sb="9" eb="11">
      <t>ゲンバ</t>
    </rPh>
    <rPh sb="12" eb="13">
      <t>マイ</t>
    </rPh>
    <rPh sb="13" eb="15">
      <t>イジョウ</t>
    </rPh>
    <phoneticPr fontId="1"/>
  </si>
  <si>
    <r>
      <t>↓１現場の請求内容が2枚以上になる場合は、</t>
    </r>
    <r>
      <rPr>
        <b/>
        <sz val="12"/>
        <color theme="4"/>
        <rFont val="游明朝"/>
        <family val="1"/>
        <charset val="128"/>
      </rPr>
      <t>「工事別請求書（1現場2枚以上）」</t>
    </r>
    <r>
      <rPr>
        <sz val="12"/>
        <color theme="1"/>
        <rFont val="游明朝"/>
        <family val="1"/>
        <charset val="128"/>
      </rPr>
      <t>にて作成</t>
    </r>
    <rPh sb="30" eb="32">
      <t>ゲンバ</t>
    </rPh>
    <rPh sb="33" eb="34">
      <t>マイ</t>
    </rPh>
    <rPh sb="34" eb="36">
      <t>イジョウ</t>
    </rPh>
    <phoneticPr fontId="1"/>
  </si>
  <si>
    <t>≪1現場1枚の場合≫</t>
    <rPh sb="2" eb="4">
      <t>ゲンバ</t>
    </rPh>
    <rPh sb="5" eb="6">
      <t>マイ</t>
    </rPh>
    <rPh sb="7" eb="9">
      <t>バアイ</t>
    </rPh>
    <phoneticPr fontId="1"/>
  </si>
  <si>
    <t>≪1現場2枚以上の場合≫</t>
    <rPh sb="2" eb="4">
      <t>ゲンバ</t>
    </rPh>
    <rPh sb="5" eb="6">
      <t>マイ</t>
    </rPh>
    <rPh sb="6" eb="8">
      <t>イジョウ</t>
    </rPh>
    <phoneticPr fontId="1"/>
  </si>
  <si>
    <t>※シート保護の解除と印刷範囲の設定は単票と同様です</t>
    <phoneticPr fontId="1"/>
  </si>
  <si>
    <t>例）2枚以上のシートが足りない場合は、シート自体をコピーします。（シート自体が連続伝票となっているため）</t>
    <rPh sb="0" eb="1">
      <t>レイ</t>
    </rPh>
    <rPh sb="3" eb="4">
      <t>マイ</t>
    </rPh>
    <rPh sb="4" eb="6">
      <t>イジョウ</t>
    </rPh>
    <rPh sb="11" eb="12">
      <t>タ</t>
    </rPh>
    <rPh sb="15" eb="17">
      <t>バアイ</t>
    </rPh>
    <rPh sb="22" eb="24">
      <t>ジタイ</t>
    </rPh>
    <rPh sb="36" eb="38">
      <t>ジタイ</t>
    </rPh>
    <rPh sb="39" eb="41">
      <t>レンゾク</t>
    </rPh>
    <rPh sb="41" eb="43">
      <t>デンピョウ</t>
    </rPh>
    <phoneticPr fontId="1"/>
  </si>
  <si>
    <t>　　青色のシートのタブ上で右クリック。「移動またはコピー」を開き、コピーを作成するに☑を入れてOKをクリックして</t>
    <rPh sb="2" eb="4">
      <t>アオイロ</t>
    </rPh>
    <rPh sb="11" eb="12">
      <t>ジョウ</t>
    </rPh>
    <rPh sb="13" eb="14">
      <t>ミギ</t>
    </rPh>
    <rPh sb="30" eb="31">
      <t>ヒラ</t>
    </rPh>
    <phoneticPr fontId="1"/>
  </si>
  <si>
    <t>≪2枚以上の連続様式≫</t>
    <rPh sb="2" eb="5">
      <t>マイイジョウ</t>
    </rPh>
    <rPh sb="6" eb="8">
      <t>レンゾク</t>
    </rPh>
    <rPh sb="8" eb="10">
      <t>ヨウシキ</t>
    </rPh>
    <phoneticPr fontId="1"/>
  </si>
  <si>
    <r>
      <t>工事別請求書</t>
    </r>
    <r>
      <rPr>
        <sz val="11"/>
        <rFont val="游明朝"/>
        <family val="1"/>
        <charset val="128"/>
      </rPr>
      <t>（単票）</t>
    </r>
  </si>
  <si>
    <t>≪1枚(単票)様式≫</t>
    <rPh sb="2" eb="3">
      <t>マイ</t>
    </rPh>
    <rPh sb="4" eb="6">
      <t>タンピョウ</t>
    </rPh>
    <rPh sb="7" eb="9">
      <t>ヨウシキ</t>
    </rPh>
    <phoneticPr fontId="1"/>
  </si>
  <si>
    <t>≪1現場1枚 単票見本≫</t>
    <rPh sb="2" eb="4">
      <t>ゲンバ</t>
    </rPh>
    <rPh sb="5" eb="6">
      <t>マイ</t>
    </rPh>
    <rPh sb="7" eb="9">
      <t>タンピョウ</t>
    </rPh>
    <rPh sb="9" eb="11">
      <t>ミホン</t>
    </rPh>
    <phoneticPr fontId="1"/>
  </si>
  <si>
    <r>
      <t>↓　1現場の請求内容が1枚に収まる場合は、</t>
    </r>
    <r>
      <rPr>
        <b/>
        <sz val="12"/>
        <color rgb="FFFF0000"/>
        <rFont val="游明朝"/>
        <family val="1"/>
        <charset val="128"/>
      </rPr>
      <t>「工事別請求書  単票（1現場1枚）赤いシート」</t>
    </r>
    <r>
      <rPr>
        <sz val="12"/>
        <color theme="1"/>
        <rFont val="游明朝"/>
        <family val="1"/>
        <charset val="128"/>
      </rPr>
      <t>にて作成</t>
    </r>
    <rPh sb="30" eb="32">
      <t>タンピョウ</t>
    </rPh>
    <rPh sb="34" eb="36">
      <t>ゲンバ</t>
    </rPh>
    <rPh sb="37" eb="38">
      <t>マイ</t>
    </rPh>
    <rPh sb="39" eb="40">
      <t>アカ</t>
    </rPh>
    <phoneticPr fontId="1"/>
  </si>
  <si>
    <r>
      <t>例）単票用シートを開き、</t>
    </r>
    <r>
      <rPr>
        <b/>
        <sz val="12"/>
        <color rgb="FFFF0000"/>
        <rFont val="游明朝"/>
        <family val="1"/>
        <charset val="128"/>
      </rPr>
      <t>校閲タブをクリックしてシート保護の解除を行います</t>
    </r>
    <rPh sb="2" eb="4">
      <t>タンピョウ</t>
    </rPh>
    <rPh sb="4" eb="5">
      <t>ヨウ</t>
    </rPh>
    <phoneticPr fontId="1"/>
  </si>
  <si>
    <t>下記の通り請求いたします。</t>
    <rPh sb="0" eb="2">
      <t>カキ</t>
    </rPh>
    <rPh sb="3" eb="4">
      <t>トオ</t>
    </rPh>
    <rPh sb="5" eb="7">
      <t>セイキュウ</t>
    </rPh>
    <phoneticPr fontId="1"/>
  </si>
  <si>
    <t>（工事別請求書添付）</t>
    <rPh sb="1" eb="4">
      <t>コウジベツ</t>
    </rPh>
    <rPh sb="4" eb="7">
      <t>セイキュウショ</t>
    </rPh>
    <rPh sb="7" eb="9">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</si>
</sst>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411]ggg\ \ e\ &quot;年&quot;\ \ m&quot;月　&quot;d&quot;日&quot;;@"/>
    <numFmt numFmtId="177" formatCode="&quot;No.&quot;\ 0"/>
    <numFmt numFmtId="178" formatCode="#,###\ \ &quot;円&quot;"/>
    <numFmt numFmtId="179" formatCode="#,###"/>
    <numFmt numFmtId="180" formatCode="#,##0\ &quot;円&quot;"/>
    <numFmt numFmtId="181" formatCode="#,##0\ \ &quot;円&quot;"/>
    <numFmt numFmtId="182" formatCode="[$]ggge&quot;年&quot;m&quot;月&quot;d&quot;日&quot;;@" x16r2:formatCode16="[$-ja-JP-x-gannen]ggge&quot;年&quot;m&quot;月&quot;d&quot;日&quot;;@"/>
    <numFmt numFmtId="183" formatCode="@\ \ \ \ \ \ \ \ \ \ \ \ \ \ &quot;㊞&quot;"/>
    <numFmt numFmtId="184" formatCode="&quot;No.&quot;\ \ 0"/>
    <numFmt numFmtId="185" formatCode="&quot;内&quot;&quot;税&quot;&quot;額&quot;\ \ \(#,###\ \ &quot;円&quot;"/>
    <numFmt numFmtId="186" formatCode="ggge&quot;年&quot;m&quot;月&quot;d&quot;日&quot;;;&quot;令和　　年 　 月　  日&quot;"/>
    <numFmt numFmtId="187" formatCode="@\ \ \ \ &quot;／&quot;\ \ "/>
    <numFmt numFmtId="188" formatCode="@\ \ "/>
    <numFmt numFmtId="189" formatCode="@\ "/>
    <numFmt numFmtId="190" formatCode="[$-411]ggge&quot;年&quot;m&quot;月&quot;d&quot;日&quot;;@"/>
  </numFmts>
  <fonts count="34">
    <font>
      <sz val="11"/>
      <color theme="1"/>
      <name val="游ゴシック"/>
      <family val="2"/>
      <charset val="128"/>
      <scheme val="minor"/>
    </font>
    <font>
      <sz val="6"/>
      <name val="游ゴシック"/>
      <family val="2"/>
      <charset val="128"/>
      <scheme val="minor"/>
    </font>
    <font>
      <sz val="11"/>
      <color theme="1"/>
      <name val="游明朝"/>
      <family val="1"/>
      <charset val="128"/>
    </font>
    <font>
      <sz val="16"/>
      <color theme="1"/>
      <name val="游明朝"/>
      <family val="1"/>
      <charset val="128"/>
    </font>
    <font>
      <sz val="10"/>
      <color theme="1"/>
      <name val="游明朝"/>
      <family val="1"/>
      <charset val="128"/>
    </font>
    <font>
      <sz val="8"/>
      <color theme="1"/>
      <name val="游明朝"/>
      <family val="1"/>
      <charset val="128"/>
    </font>
    <font>
      <sz val="14"/>
      <color theme="1"/>
      <name val="游明朝"/>
      <family val="1"/>
      <charset val="128"/>
    </font>
    <font>
      <sz val="9"/>
      <color theme="1"/>
      <name val="游明朝"/>
      <family val="1"/>
      <charset val="128"/>
    </font>
    <font>
      <sz val="16"/>
      <color rgb="FFFF0000"/>
      <name val="游明朝"/>
      <family val="1"/>
      <charset val="128"/>
    </font>
    <font>
      <sz val="16"/>
      <name val="游明朝"/>
      <family val="1"/>
      <charset val="128"/>
    </font>
    <font>
      <sz val="11"/>
      <color theme="1"/>
      <name val="游ゴシック"/>
      <family val="2"/>
      <charset val="128"/>
      <scheme val="minor"/>
    </font>
    <font>
      <sz val="13"/>
      <color theme="1" tint="0.249977111117893"/>
      <name val="HGP平成角ｺﾞｼｯｸ体W9"/>
      <family val="3"/>
      <charset val="128"/>
    </font>
    <font>
      <sz val="11"/>
      <color theme="0" tint="-0.34998626667073579"/>
      <name val="游明朝"/>
      <family val="1"/>
      <charset val="128"/>
    </font>
    <font>
      <sz val="9"/>
      <color indexed="81"/>
      <name val="MS P ゴシック"/>
      <family val="3"/>
      <charset val="128"/>
    </font>
    <font>
      <b/>
      <sz val="9"/>
      <color indexed="81"/>
      <name val="MS P ゴシック"/>
      <family val="3"/>
      <charset val="128"/>
    </font>
    <font>
      <sz val="10"/>
      <name val="游明朝"/>
      <family val="1"/>
      <charset val="128"/>
    </font>
    <font>
      <u/>
      <sz val="11"/>
      <color theme="10"/>
      <name val="游ゴシック"/>
      <family val="2"/>
      <charset val="128"/>
      <scheme val="minor"/>
    </font>
    <font>
      <sz val="11"/>
      <color theme="0"/>
      <name val="游明朝"/>
      <family val="1"/>
      <charset val="128"/>
    </font>
    <font>
      <sz val="11"/>
      <color theme="4"/>
      <name val="游明朝"/>
      <family val="1"/>
      <charset val="128"/>
    </font>
    <font>
      <sz val="10"/>
      <color rgb="FFFF0000"/>
      <name val="游明朝"/>
      <family val="1"/>
      <charset val="128"/>
    </font>
    <font>
      <sz val="11"/>
      <color rgb="FFFF0000"/>
      <name val="游明朝"/>
      <family val="1"/>
      <charset val="128"/>
    </font>
    <font>
      <sz val="9"/>
      <color rgb="FFFF0000"/>
      <name val="游明朝"/>
      <family val="1"/>
      <charset val="128"/>
    </font>
    <font>
      <sz val="11"/>
      <name val="游明朝"/>
      <family val="1"/>
      <charset val="128"/>
    </font>
    <font>
      <sz val="9"/>
      <name val="游明朝"/>
      <family val="1"/>
      <charset val="128"/>
    </font>
    <font>
      <b/>
      <sz val="16"/>
      <name val="游明朝"/>
      <family val="1"/>
      <charset val="128"/>
    </font>
    <font>
      <b/>
      <sz val="11"/>
      <name val="游明朝"/>
      <family val="1"/>
      <charset val="128"/>
    </font>
    <font>
      <sz val="12"/>
      <color theme="1"/>
      <name val="游明朝"/>
      <family val="1"/>
      <charset val="128"/>
    </font>
    <font>
      <b/>
      <sz val="12"/>
      <name val="游明朝"/>
      <family val="1"/>
      <charset val="128"/>
    </font>
    <font>
      <b/>
      <sz val="12"/>
      <color rgb="FFFF0000"/>
      <name val="游明朝"/>
      <family val="1"/>
      <charset val="128"/>
    </font>
    <font>
      <b/>
      <sz val="12"/>
      <color theme="4"/>
      <name val="游明朝"/>
      <family val="1"/>
      <charset val="128"/>
    </font>
    <font>
      <sz val="10"/>
      <color theme="0"/>
      <name val="游明朝"/>
      <family val="1"/>
      <charset val="128"/>
    </font>
    <font>
      <b/>
      <sz val="12"/>
      <color theme="1"/>
      <name val="游明朝"/>
      <family val="1"/>
      <charset val="128"/>
    </font>
    <font>
      <b/>
      <sz val="11"/>
      <color theme="1"/>
      <name val="游明朝"/>
      <family val="1"/>
      <charset val="128"/>
    </font>
    <font>
      <sz val="11"/>
      <color rgb="FFFFFFFF"/>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7">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diagonalUp="1">
      <left/>
      <right style="medium">
        <color indexed="64"/>
      </right>
      <top style="hair">
        <color indexed="64"/>
      </top>
      <bottom style="medium">
        <color indexed="64"/>
      </bottom>
      <diagonal style="hair">
        <color indexed="64"/>
      </diagonal>
    </border>
    <border>
      <left style="hair">
        <color indexed="64"/>
      </left>
      <right style="hair">
        <color indexed="64"/>
      </right>
      <top style="medium">
        <color indexed="64"/>
      </top>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hair">
        <color indexed="64"/>
      </bottom>
      <diagonal/>
    </border>
    <border diagonalUp="1">
      <left/>
      <right/>
      <top style="hair">
        <color indexed="64"/>
      </top>
      <bottom style="medium">
        <color indexed="64"/>
      </bottom>
      <diagonal style="hair">
        <color indexed="64"/>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hair">
        <color indexed="64"/>
      </right>
      <top/>
      <bottom/>
      <diagonal/>
    </border>
    <border>
      <left/>
      <right style="medium">
        <color indexed="64"/>
      </right>
      <top style="medium">
        <color indexed="64"/>
      </top>
      <bottom/>
      <diagonal/>
    </border>
    <border>
      <left style="medium">
        <color indexed="64"/>
      </left>
      <right style="hair">
        <color indexed="64"/>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left/>
      <right style="hair">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thin">
        <color indexed="64"/>
      </top>
      <bottom style="hair">
        <color indexed="64"/>
      </bottom>
      <diagonal/>
    </border>
    <border>
      <left style="thin">
        <color indexed="64"/>
      </left>
      <right/>
      <top style="medium">
        <color indexed="64"/>
      </top>
      <bottom style="hair">
        <color indexed="64"/>
      </bottom>
      <diagonal/>
    </border>
    <border>
      <left style="thin">
        <color indexed="64"/>
      </left>
      <right/>
      <top style="medium">
        <color indexed="64"/>
      </top>
      <bottom style="medium">
        <color indexed="64"/>
      </bottom>
      <diagonal/>
    </border>
    <border diagonalUp="1">
      <left style="thin">
        <color indexed="64"/>
      </left>
      <right/>
      <top style="hair">
        <color indexed="64"/>
      </top>
      <bottom style="medium">
        <color indexed="64"/>
      </bottom>
      <diagonal style="hair">
        <color indexed="64"/>
      </diagonal>
    </border>
    <border>
      <left style="thin">
        <color indexed="64"/>
      </left>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medium">
        <color indexed="64"/>
      </bottom>
      <diagonal/>
    </border>
  </borders>
  <cellStyleXfs count="3">
    <xf numFmtId="0" fontId="0" fillId="0" borderId="0">
      <alignment vertical="center"/>
    </xf>
    <xf numFmtId="38" fontId="10"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398">
    <xf numFmtId="0" fontId="0" fillId="0" borderId="0" xfId="0">
      <alignment vertical="center"/>
    </xf>
    <xf numFmtId="0" fontId="2" fillId="0" borderId="0" xfId="0" applyFont="1">
      <alignment vertical="center"/>
    </xf>
    <xf numFmtId="0" fontId="2" fillId="0" borderId="0" xfId="0" applyFont="1" applyProtection="1">
      <alignment vertical="center"/>
      <protection locked="0"/>
    </xf>
    <xf numFmtId="0" fontId="3" fillId="0" borderId="0" xfId="0" applyFont="1" applyProtection="1">
      <alignment vertical="center"/>
      <protection locked="0"/>
    </xf>
    <xf numFmtId="0" fontId="4" fillId="0" borderId="0" xfId="0" applyFont="1" applyProtection="1">
      <alignment vertical="center"/>
      <protection locked="0"/>
    </xf>
    <xf numFmtId="0" fontId="2" fillId="0" borderId="0" xfId="0" applyFont="1" applyAlignment="1" applyProtection="1">
      <alignment horizontal="left" vertical="center" indent="4"/>
      <protection locked="0"/>
    </xf>
    <xf numFmtId="0" fontId="2" fillId="0" borderId="1" xfId="0" applyFont="1" applyBorder="1" applyProtection="1">
      <alignment vertical="center"/>
      <protection locked="0"/>
    </xf>
    <xf numFmtId="0" fontId="4" fillId="0" borderId="19" xfId="0" applyFont="1" applyBorder="1" applyAlignment="1" applyProtection="1">
      <alignment horizontal="center" vertical="center"/>
      <protection locked="0"/>
    </xf>
    <xf numFmtId="0" fontId="5" fillId="0" borderId="25" xfId="0" applyFont="1" applyBorder="1" applyAlignment="1" applyProtection="1">
      <alignment horizontal="right"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5" fillId="0" borderId="26" xfId="0" applyFont="1" applyBorder="1" applyAlignment="1" applyProtection="1">
      <alignment horizontal="right"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5" fillId="0" borderId="27" xfId="0" applyFont="1" applyBorder="1" applyAlignment="1" applyProtection="1">
      <alignment horizontal="right" vertical="center"/>
      <protection locked="0"/>
    </xf>
    <xf numFmtId="0" fontId="4" fillId="0" borderId="0" xfId="0" applyFont="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0" xfId="0" applyFont="1" applyAlignment="1"/>
    <xf numFmtId="0" fontId="4" fillId="0" borderId="0" xfId="0" applyFont="1">
      <alignment vertical="center"/>
    </xf>
    <xf numFmtId="0" fontId="4" fillId="0" borderId="0" xfId="0" applyFont="1" applyAlignment="1">
      <alignment horizontal="right" vertical="center" indent="5"/>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7" xfId="0" applyFont="1" applyBorder="1" applyAlignment="1">
      <alignment vertical="center" wrapText="1"/>
    </xf>
    <xf numFmtId="0" fontId="4" fillId="0" borderId="24"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11" fillId="0" borderId="1" xfId="0" applyFont="1" applyBorder="1" applyAlignment="1">
      <alignment horizontal="right" vertical="center"/>
    </xf>
    <xf numFmtId="0" fontId="2" fillId="0" borderId="0" xfId="0" applyFont="1" applyAlignment="1" applyProtection="1">
      <alignment horizontal="center" vertical="center"/>
      <protection locked="0"/>
    </xf>
    <xf numFmtId="0" fontId="12" fillId="0" borderId="0" xfId="0" applyFont="1" applyProtection="1">
      <alignment vertical="center"/>
      <protection locked="0"/>
    </xf>
    <xf numFmtId="0" fontId="2" fillId="0" borderId="0" xfId="0" applyFont="1" applyAlignment="1">
      <alignment horizontal="center" vertical="center"/>
    </xf>
    <xf numFmtId="56" fontId="4" fillId="0" borderId="18" xfId="0" applyNumberFormat="1"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4" fillId="0" borderId="0" xfId="0" applyFont="1" applyAlignment="1">
      <alignment horizontal="center" vertical="center"/>
    </xf>
    <xf numFmtId="0" fontId="16" fillId="0" borderId="0" xfId="2" applyAlignment="1" applyProtection="1">
      <alignment horizontal="left" vertical="center"/>
    </xf>
    <xf numFmtId="0" fontId="2" fillId="0" borderId="1" xfId="0" applyFont="1" applyBorder="1">
      <alignment vertical="center"/>
    </xf>
    <xf numFmtId="0" fontId="2" fillId="0" borderId="1" xfId="0" applyFont="1" applyBorder="1" applyAlignment="1">
      <alignment horizontal="center" vertical="center"/>
    </xf>
    <xf numFmtId="0" fontId="4" fillId="0" borderId="7" xfId="0" applyFont="1" applyBorder="1" applyAlignment="1">
      <alignment horizontal="center" vertical="center"/>
    </xf>
    <xf numFmtId="9" fontId="7" fillId="0" borderId="19" xfId="0" applyNumberFormat="1" applyFont="1" applyBorder="1" applyAlignment="1" applyProtection="1">
      <alignment horizontal="center" vertical="center"/>
      <protection locked="0"/>
    </xf>
    <xf numFmtId="177" fontId="4" fillId="0" borderId="1" xfId="0" applyNumberFormat="1" applyFont="1" applyBorder="1" applyAlignment="1" applyProtection="1">
      <alignment horizontal="center" vertical="center"/>
      <protection locked="0"/>
    </xf>
    <xf numFmtId="0" fontId="20" fillId="0" borderId="0" xfId="0" applyFont="1" applyAlignment="1" applyProtection="1">
      <alignment horizontal="right" vertical="center"/>
      <protection locked="0"/>
    </xf>
    <xf numFmtId="0" fontId="2" fillId="0" borderId="0" xfId="0" applyFont="1" applyAlignment="1" applyProtection="1">
      <alignment horizontal="right" vertical="center"/>
      <protection locked="0"/>
    </xf>
    <xf numFmtId="0" fontId="19"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5" fillId="0" borderId="0" xfId="0" applyFont="1" applyProtection="1">
      <alignment vertical="center"/>
      <protection locked="0"/>
    </xf>
    <xf numFmtId="0" fontId="21" fillId="0" borderId="0" xfId="0" applyFont="1" applyAlignment="1" applyProtection="1">
      <alignment horizontal="right" vertical="center"/>
      <protection locked="0"/>
    </xf>
    <xf numFmtId="0" fontId="7" fillId="0" borderId="0" xfId="0" applyFont="1" applyAlignment="1" applyProtection="1">
      <alignment horizontal="right" vertical="center"/>
      <protection locked="0"/>
    </xf>
    <xf numFmtId="0" fontId="20" fillId="0" borderId="0" xfId="0" applyFont="1">
      <alignment vertical="center"/>
    </xf>
    <xf numFmtId="0" fontId="20" fillId="0" borderId="0" xfId="0" applyFont="1" applyProtection="1">
      <alignment vertical="center"/>
      <protection locked="0"/>
    </xf>
    <xf numFmtId="0" fontId="19" fillId="0" borderId="0" xfId="0" applyFont="1">
      <alignment vertical="center"/>
    </xf>
    <xf numFmtId="0" fontId="19" fillId="0" borderId="0" xfId="0" applyFont="1" applyProtection="1">
      <alignment vertical="center"/>
      <protection locked="0"/>
    </xf>
    <xf numFmtId="9" fontId="19" fillId="0" borderId="0" xfId="0" applyNumberFormat="1" applyFont="1">
      <alignment vertical="center"/>
    </xf>
    <xf numFmtId="38" fontId="19" fillId="0" borderId="0" xfId="0" applyNumberFormat="1" applyFont="1" applyProtection="1">
      <alignment vertical="center"/>
      <protection locked="0"/>
    </xf>
    <xf numFmtId="0" fontId="19" fillId="0" borderId="0" xfId="0" applyFont="1" applyAlignment="1">
      <alignment horizontal="right" vertical="center"/>
    </xf>
    <xf numFmtId="38" fontId="19" fillId="0" borderId="0" xfId="1" applyFont="1" applyProtection="1">
      <alignment vertical="center"/>
      <protection locked="0"/>
    </xf>
    <xf numFmtId="9" fontId="19" fillId="0" borderId="0" xfId="0" applyNumberFormat="1" applyFont="1" applyAlignment="1">
      <alignment horizontal="right" vertical="center"/>
    </xf>
    <xf numFmtId="38" fontId="19" fillId="0" borderId="0" xfId="0" applyNumberFormat="1" applyFont="1" applyAlignment="1" applyProtection="1">
      <alignment horizontal="right" vertical="center"/>
      <protection locked="0"/>
    </xf>
    <xf numFmtId="9" fontId="4" fillId="0" borderId="0" xfId="0" applyNumberFormat="1" applyFont="1" applyAlignment="1" applyProtection="1">
      <alignment horizontal="right" vertical="center"/>
      <protection locked="0"/>
    </xf>
    <xf numFmtId="0" fontId="20" fillId="0" borderId="0" xfId="0" applyFont="1" applyAlignment="1">
      <alignment horizontal="right" vertical="center"/>
    </xf>
    <xf numFmtId="38" fontId="19" fillId="0" borderId="0" xfId="1" applyFont="1" applyAlignment="1">
      <alignment horizontal="right" vertical="center"/>
    </xf>
    <xf numFmtId="38" fontId="19" fillId="0" borderId="0" xfId="1" applyFont="1" applyAlignment="1" applyProtection="1">
      <alignment horizontal="right" vertical="center"/>
      <protection locked="0"/>
    </xf>
    <xf numFmtId="38" fontId="4" fillId="0" borderId="51" xfId="1" applyFont="1" applyBorder="1" applyAlignment="1" applyProtection="1">
      <alignment horizontal="center" vertical="center"/>
    </xf>
    <xf numFmtId="38" fontId="4" fillId="0" borderId="4" xfId="1" applyFont="1" applyBorder="1" applyAlignment="1" applyProtection="1">
      <alignment horizontal="center" vertical="center"/>
    </xf>
    <xf numFmtId="178" fontId="4" fillId="0" borderId="54" xfId="1" applyNumberFormat="1" applyFont="1" applyBorder="1" applyAlignment="1" applyProtection="1">
      <alignment horizontal="right" vertical="center" indent="1"/>
    </xf>
    <xf numFmtId="178" fontId="4" fillId="0" borderId="55" xfId="1" applyNumberFormat="1" applyFont="1" applyBorder="1" applyAlignment="1" applyProtection="1">
      <alignment horizontal="right" vertical="center" indent="1"/>
    </xf>
    <xf numFmtId="0" fontId="22" fillId="0" borderId="0" xfId="0" applyFont="1">
      <alignment vertical="center"/>
    </xf>
    <xf numFmtId="0" fontId="22" fillId="0" borderId="0" xfId="0" applyFont="1" applyProtection="1">
      <alignment vertical="center"/>
      <protection locked="0"/>
    </xf>
    <xf numFmtId="0" fontId="22" fillId="0" borderId="0" xfId="0" applyFont="1" applyAlignment="1" applyProtection="1">
      <alignment horizontal="right" vertical="center"/>
      <protection locked="0"/>
    </xf>
    <xf numFmtId="0" fontId="15" fillId="0" borderId="0" xfId="0" applyFont="1">
      <alignment vertical="center"/>
    </xf>
    <xf numFmtId="0" fontId="15" fillId="0" borderId="0" xfId="0" applyFont="1" applyProtection="1">
      <alignment vertical="center"/>
      <protection locked="0"/>
    </xf>
    <xf numFmtId="0" fontId="15" fillId="0" borderId="0" xfId="0" applyFont="1" applyAlignment="1" applyProtection="1">
      <alignment horizontal="right" vertical="center"/>
      <protection locked="0"/>
    </xf>
    <xf numFmtId="9" fontId="15" fillId="0" borderId="0" xfId="0" applyNumberFormat="1" applyFont="1">
      <alignment vertical="center"/>
    </xf>
    <xf numFmtId="38" fontId="15" fillId="0" borderId="0" xfId="0" applyNumberFormat="1" applyFont="1" applyProtection="1">
      <alignment vertical="center"/>
      <protection locked="0"/>
    </xf>
    <xf numFmtId="0" fontId="15" fillId="0" borderId="0" xfId="0" applyFont="1" applyAlignment="1">
      <alignment horizontal="right" vertical="center"/>
    </xf>
    <xf numFmtId="38" fontId="15" fillId="0" borderId="0" xfId="1" applyFont="1" applyProtection="1">
      <alignment vertical="center"/>
      <protection locked="0"/>
    </xf>
    <xf numFmtId="0" fontId="23" fillId="0" borderId="0" xfId="0" applyFont="1" applyAlignment="1" applyProtection="1">
      <alignment horizontal="right" vertical="center"/>
      <protection locked="0"/>
    </xf>
    <xf numFmtId="9" fontId="15" fillId="0" borderId="0" xfId="0" applyNumberFormat="1" applyFont="1" applyAlignment="1">
      <alignment horizontal="right" vertical="center"/>
    </xf>
    <xf numFmtId="0" fontId="22" fillId="0" borderId="0" xfId="0" applyFont="1" applyAlignment="1">
      <alignment horizontal="right" vertical="center"/>
    </xf>
    <xf numFmtId="38" fontId="15" fillId="0" borderId="0" xfId="0" applyNumberFormat="1" applyFont="1" applyAlignment="1" applyProtection="1">
      <alignment horizontal="right" vertical="center"/>
      <protection locked="0"/>
    </xf>
    <xf numFmtId="38" fontId="15" fillId="0" borderId="0" xfId="1" applyFont="1" applyAlignment="1">
      <alignment horizontal="right" vertical="center"/>
    </xf>
    <xf numFmtId="38" fontId="15" fillId="0" borderId="0" xfId="1" applyFont="1" applyAlignment="1" applyProtection="1">
      <alignment horizontal="right" vertical="center"/>
      <protection locked="0"/>
    </xf>
    <xf numFmtId="0" fontId="4" fillId="0" borderId="30" xfId="0" applyFont="1" applyBorder="1" applyAlignment="1">
      <alignment horizontal="center" vertical="center"/>
    </xf>
    <xf numFmtId="0" fontId="4" fillId="0" borderId="8" xfId="0" applyFont="1" applyBorder="1" applyAlignment="1">
      <alignment horizontal="left" vertical="center" indent="1"/>
    </xf>
    <xf numFmtId="0" fontId="4" fillId="0" borderId="10" xfId="0" applyFont="1" applyBorder="1" applyAlignment="1">
      <alignment horizontal="left" vertical="center" indent="1"/>
    </xf>
    <xf numFmtId="0" fontId="2" fillId="0" borderId="0" xfId="0" applyFont="1" applyAlignment="1" applyProtection="1">
      <alignment horizontal="left" vertical="center"/>
      <protection locked="0"/>
    </xf>
    <xf numFmtId="0" fontId="18"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22" fillId="0" borderId="0" xfId="0" applyFont="1" applyAlignment="1" applyProtection="1">
      <alignment horizontal="left" vertical="center"/>
      <protection locked="0"/>
    </xf>
    <xf numFmtId="0" fontId="2" fillId="0" borderId="0" xfId="0" applyFont="1" applyAlignment="1">
      <alignment horizontal="left" vertical="center" indent="4"/>
    </xf>
    <xf numFmtId="182" fontId="2" fillId="0" borderId="0" xfId="0" applyNumberFormat="1" applyFont="1" applyProtection="1">
      <alignment vertical="center"/>
      <protection locked="0"/>
    </xf>
    <xf numFmtId="182" fontId="12" fillId="0" borderId="0" xfId="0" applyNumberFormat="1" applyFont="1" applyAlignment="1">
      <alignment horizontal="left" vertical="center"/>
    </xf>
    <xf numFmtId="0" fontId="2" fillId="0" borderId="0" xfId="0" applyFont="1" applyAlignment="1" applyProtection="1">
      <alignment horizontal="left" vertical="center" indent="5"/>
      <protection locked="0"/>
    </xf>
    <xf numFmtId="14" fontId="2" fillId="0" borderId="0" xfId="0" applyNumberFormat="1" applyFont="1" applyAlignment="1" applyProtection="1">
      <alignment horizontal="left" vertical="center"/>
      <protection locked="0"/>
    </xf>
    <xf numFmtId="0" fontId="4" fillId="3" borderId="60" xfId="0" applyFont="1" applyFill="1" applyBorder="1" applyAlignment="1" applyProtection="1">
      <alignment horizontal="center" vertical="center"/>
      <protection locked="0"/>
    </xf>
    <xf numFmtId="0" fontId="2" fillId="0" borderId="0" xfId="0" applyFont="1" applyAlignment="1" applyProtection="1">
      <alignment horizontal="left" vertical="center" indent="1"/>
      <protection locked="0"/>
    </xf>
    <xf numFmtId="178" fontId="4" fillId="3" borderId="61" xfId="1" applyNumberFormat="1" applyFont="1" applyFill="1" applyBorder="1" applyAlignment="1" applyProtection="1">
      <alignment vertical="center"/>
    </xf>
    <xf numFmtId="0" fontId="4" fillId="3" borderId="36" xfId="0" applyFont="1" applyFill="1" applyBorder="1" applyAlignment="1" applyProtection="1">
      <alignment horizontal="center" vertical="center"/>
      <protection locked="0"/>
    </xf>
    <xf numFmtId="180" fontId="4" fillId="3" borderId="36" xfId="1" applyNumberFormat="1" applyFont="1" applyFill="1" applyBorder="1" applyAlignment="1" applyProtection="1">
      <alignment horizontal="center" vertical="center"/>
      <protection locked="0"/>
    </xf>
    <xf numFmtId="178" fontId="4" fillId="3" borderId="8" xfId="1" applyNumberFormat="1" applyFont="1" applyFill="1" applyBorder="1" applyAlignment="1" applyProtection="1">
      <alignment vertical="center"/>
    </xf>
    <xf numFmtId="0" fontId="4" fillId="3" borderId="14" xfId="0" applyFont="1" applyFill="1" applyBorder="1" applyAlignment="1">
      <alignment horizontal="center" vertical="center"/>
    </xf>
    <xf numFmtId="0" fontId="4" fillId="3" borderId="15" xfId="0" applyFont="1" applyFill="1" applyBorder="1">
      <alignment vertical="center"/>
    </xf>
    <xf numFmtId="178" fontId="4" fillId="3" borderId="62" xfId="1" applyNumberFormat="1" applyFont="1" applyFill="1" applyBorder="1" applyAlignment="1" applyProtection="1">
      <alignment vertical="center"/>
    </xf>
    <xf numFmtId="180" fontId="4" fillId="3" borderId="15" xfId="1" applyNumberFormat="1" applyFont="1" applyFill="1" applyBorder="1" applyAlignment="1" applyProtection="1">
      <alignment horizontal="center"/>
    </xf>
    <xf numFmtId="56" fontId="4" fillId="0" borderId="11" xfId="0" applyNumberFormat="1" applyFont="1" applyBorder="1" applyAlignment="1" applyProtection="1">
      <alignment horizontal="center" vertical="center"/>
      <protection locked="0"/>
    </xf>
    <xf numFmtId="0" fontId="4" fillId="0" borderId="21" xfId="0" applyFont="1" applyBorder="1" applyAlignment="1">
      <alignment vertical="center" shrinkToFit="1"/>
    </xf>
    <xf numFmtId="0" fontId="9" fillId="0" borderId="0" xfId="0" applyFont="1">
      <alignment vertical="center"/>
    </xf>
    <xf numFmtId="0" fontId="8" fillId="0" borderId="0" xfId="0" applyFont="1">
      <alignment vertical="center"/>
    </xf>
    <xf numFmtId="0" fontId="4" fillId="0" borderId="38" xfId="0" applyFont="1" applyBorder="1" applyAlignment="1">
      <alignment horizontal="center" vertical="center"/>
    </xf>
    <xf numFmtId="0" fontId="26" fillId="0" borderId="0" xfId="0" applyFont="1">
      <alignment vertical="center"/>
    </xf>
    <xf numFmtId="0" fontId="26" fillId="0" borderId="0" xfId="0" applyFont="1" applyAlignment="1">
      <alignment horizontal="righ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184" fontId="4" fillId="0" borderId="1" xfId="0" applyNumberFormat="1" applyFont="1" applyBorder="1" applyAlignment="1" applyProtection="1">
      <alignment horizontal="left" vertical="center" indent="2"/>
      <protection locked="0"/>
    </xf>
    <xf numFmtId="0" fontId="31" fillId="0" borderId="0" xfId="0" applyFont="1">
      <alignment vertical="center"/>
    </xf>
    <xf numFmtId="0" fontId="2" fillId="0" borderId="0" xfId="0" applyFont="1" applyAlignment="1">
      <alignment horizontal="left" vertical="center" indent="5"/>
    </xf>
    <xf numFmtId="184" fontId="4" fillId="0" borderId="1" xfId="0" applyNumberFormat="1" applyFont="1" applyBorder="1" applyAlignment="1">
      <alignment horizontal="left" vertical="center" indent="2"/>
    </xf>
    <xf numFmtId="14" fontId="2" fillId="0" borderId="0" xfId="0" applyNumberFormat="1" applyFont="1" applyAlignment="1">
      <alignment horizontal="left" vertical="center"/>
    </xf>
    <xf numFmtId="0" fontId="12" fillId="0" borderId="0" xfId="0" applyFont="1">
      <alignment vertical="center"/>
    </xf>
    <xf numFmtId="0" fontId="2" fillId="0" borderId="0" xfId="0" applyFont="1" applyAlignment="1">
      <alignment horizontal="left" vertical="center" indent="1"/>
    </xf>
    <xf numFmtId="0" fontId="4" fillId="0" borderId="0" xfId="0" applyFont="1" applyAlignment="1">
      <alignment horizontal="left" vertical="center"/>
    </xf>
    <xf numFmtId="0" fontId="3" fillId="0" borderId="0" xfId="0" applyFont="1" applyAlignment="1">
      <alignment horizontal="center" vertical="center"/>
    </xf>
    <xf numFmtId="0" fontId="3" fillId="0" borderId="0" xfId="0" applyFont="1">
      <alignment vertical="center"/>
    </xf>
    <xf numFmtId="177" fontId="4" fillId="0" borderId="1" xfId="0" applyNumberFormat="1" applyFont="1" applyBorder="1" applyAlignment="1">
      <alignment horizontal="center" vertical="center"/>
    </xf>
    <xf numFmtId="0" fontId="2" fillId="0" borderId="0" xfId="0" applyFont="1" applyAlignment="1">
      <alignment horizontal="right" vertical="center"/>
    </xf>
    <xf numFmtId="182" fontId="2" fillId="0" borderId="0" xfId="0" applyNumberFormat="1" applyFont="1">
      <alignment vertical="center"/>
    </xf>
    <xf numFmtId="0" fontId="4" fillId="0" borderId="0" xfId="0" applyFont="1" applyAlignment="1">
      <alignment horizontal="right" vertical="center"/>
    </xf>
    <xf numFmtId="176" fontId="26" fillId="0" borderId="0" xfId="0" applyNumberFormat="1" applyFont="1" applyProtection="1">
      <alignment vertical="center"/>
      <protection locked="0"/>
    </xf>
    <xf numFmtId="176" fontId="26" fillId="0" borderId="0" xfId="0" applyNumberFormat="1" applyFont="1">
      <alignment vertical="center"/>
    </xf>
    <xf numFmtId="0" fontId="4" fillId="0" borderId="0" xfId="0" applyFont="1" applyAlignment="1" applyProtection="1">
      <alignment horizontal="left" vertical="center" indent="1"/>
      <protection locked="0"/>
    </xf>
    <xf numFmtId="178" fontId="2" fillId="0" borderId="0" xfId="0" applyNumberFormat="1" applyFont="1" applyProtection="1">
      <alignment vertical="center"/>
      <protection locked="0"/>
    </xf>
    <xf numFmtId="38" fontId="4" fillId="0" borderId="19" xfId="1" applyFont="1" applyBorder="1" applyAlignment="1" applyProtection="1">
      <alignment horizontal="right" vertical="center" indent="1"/>
      <protection locked="0"/>
    </xf>
    <xf numFmtId="38" fontId="4" fillId="0" borderId="10" xfId="1" applyFont="1" applyBorder="1" applyAlignment="1" applyProtection="1">
      <alignment horizontal="right" vertical="center" indent="1"/>
      <protection locked="0"/>
    </xf>
    <xf numFmtId="185" fontId="4" fillId="3" borderId="58" xfId="1" applyNumberFormat="1" applyFont="1" applyFill="1" applyBorder="1" applyProtection="1">
      <alignment vertical="center"/>
    </xf>
    <xf numFmtId="0" fontId="32" fillId="0" borderId="0" xfId="0" applyFont="1">
      <alignment vertical="center"/>
    </xf>
    <xf numFmtId="176" fontId="2" fillId="0" borderId="0" xfId="0" applyNumberFormat="1" applyFont="1">
      <alignment vertical="center"/>
    </xf>
    <xf numFmtId="177" fontId="4" fillId="0" borderId="1" xfId="0" applyNumberFormat="1" applyFont="1" applyBorder="1" applyAlignment="1" applyProtection="1">
      <alignment horizontal="left" vertical="center" indent="2"/>
      <protection locked="0"/>
    </xf>
    <xf numFmtId="178" fontId="2" fillId="0" borderId="46" xfId="0" applyNumberFormat="1" applyFont="1" applyBorder="1" applyAlignment="1" applyProtection="1">
      <alignment vertical="center" shrinkToFit="1"/>
      <protection locked="0"/>
    </xf>
    <xf numFmtId="178" fontId="2" fillId="0" borderId="34" xfId="0" applyNumberFormat="1" applyFont="1" applyBorder="1" applyAlignment="1" applyProtection="1">
      <alignment vertical="center" shrinkToFit="1"/>
      <protection locked="0"/>
    </xf>
    <xf numFmtId="178" fontId="2" fillId="0" borderId="74" xfId="0" applyNumberFormat="1" applyFont="1" applyBorder="1" applyAlignment="1" applyProtection="1">
      <alignment vertical="center" shrinkToFit="1"/>
      <protection locked="0"/>
    </xf>
    <xf numFmtId="179" fontId="2" fillId="3" borderId="56" xfId="0" applyNumberFormat="1" applyFont="1" applyFill="1" applyBorder="1" applyAlignment="1" applyProtection="1">
      <alignment horizontal="center" vertical="center" shrinkToFit="1"/>
      <protection locked="0"/>
    </xf>
    <xf numFmtId="178" fontId="2" fillId="3" borderId="8" xfId="1" applyNumberFormat="1" applyFont="1" applyFill="1" applyBorder="1" applyAlignment="1" applyProtection="1">
      <alignment vertical="center" shrinkToFit="1"/>
      <protection locked="0"/>
    </xf>
    <xf numFmtId="178" fontId="2" fillId="0" borderId="63" xfId="0" applyNumberFormat="1" applyFont="1" applyBorder="1" applyAlignment="1" applyProtection="1">
      <alignment vertical="center" shrinkToFit="1"/>
      <protection locked="0"/>
    </xf>
    <xf numFmtId="179" fontId="2" fillId="0" borderId="29" xfId="0" applyNumberFormat="1" applyFont="1" applyBorder="1" applyAlignment="1" applyProtection="1">
      <alignment vertical="center" shrinkToFit="1"/>
      <protection locked="0"/>
    </xf>
    <xf numFmtId="179" fontId="2" fillId="0" borderId="12" xfId="0" applyNumberFormat="1" applyFont="1" applyBorder="1" applyAlignment="1" applyProtection="1">
      <alignment horizontal="center" vertical="center" shrinkToFit="1"/>
      <protection locked="0"/>
    </xf>
    <xf numFmtId="178" fontId="2" fillId="0" borderId="19" xfId="1" applyNumberFormat="1" applyFont="1" applyBorder="1" applyAlignment="1" applyProtection="1">
      <alignment vertical="center" shrinkToFit="1"/>
      <protection locked="0"/>
    </xf>
    <xf numFmtId="178" fontId="2" fillId="0" borderId="19" xfId="0" applyNumberFormat="1" applyFont="1" applyBorder="1" applyAlignment="1" applyProtection="1">
      <alignment vertical="center" shrinkToFit="1"/>
      <protection locked="0"/>
    </xf>
    <xf numFmtId="179" fontId="2" fillId="0" borderId="31" xfId="0" applyNumberFormat="1" applyFont="1" applyBorder="1" applyAlignment="1" applyProtection="1">
      <alignment vertical="center" shrinkToFit="1"/>
      <protection locked="0"/>
    </xf>
    <xf numFmtId="178" fontId="2" fillId="0" borderId="12" xfId="1" applyNumberFormat="1" applyFont="1" applyBorder="1" applyAlignment="1" applyProtection="1">
      <alignment vertical="center" shrinkToFit="1"/>
      <protection locked="0"/>
    </xf>
    <xf numFmtId="178" fontId="2" fillId="0" borderId="12" xfId="0" applyNumberFormat="1" applyFont="1" applyBorder="1" applyAlignment="1" applyProtection="1">
      <alignment vertical="center" shrinkToFit="1"/>
      <protection locked="0"/>
    </xf>
    <xf numFmtId="179" fontId="2" fillId="0" borderId="13" xfId="0" applyNumberFormat="1" applyFont="1" applyBorder="1" applyAlignment="1" applyProtection="1">
      <alignment vertical="center" shrinkToFit="1"/>
      <protection locked="0"/>
    </xf>
    <xf numFmtId="178" fontId="2" fillId="0" borderId="10" xfId="0" applyNumberFormat="1" applyFont="1" applyBorder="1" applyAlignment="1" applyProtection="1">
      <alignment vertical="center" shrinkToFit="1"/>
      <protection locked="0"/>
    </xf>
    <xf numFmtId="178" fontId="2" fillId="0" borderId="2" xfId="1" applyNumberFormat="1" applyFont="1" applyBorder="1" applyAlignment="1">
      <alignment vertical="center" shrinkToFit="1"/>
    </xf>
    <xf numFmtId="38" fontId="2" fillId="0" borderId="46" xfId="0" applyNumberFormat="1" applyFont="1" applyBorder="1" applyAlignment="1">
      <alignment horizontal="center" vertical="center" shrinkToFit="1"/>
    </xf>
    <xf numFmtId="179" fontId="2" fillId="0" borderId="3" xfId="0" applyNumberFormat="1" applyFont="1" applyBorder="1" applyAlignment="1" applyProtection="1">
      <alignment vertical="center" shrinkToFit="1"/>
      <protection locked="0"/>
    </xf>
    <xf numFmtId="0" fontId="2" fillId="0" borderId="0" xfId="0" applyFont="1" applyAlignment="1">
      <alignment vertical="center" shrinkToFit="1"/>
    </xf>
    <xf numFmtId="0" fontId="2" fillId="0" borderId="0" xfId="0" applyFont="1" applyAlignment="1" applyProtection="1">
      <alignment vertical="center" shrinkToFit="1"/>
      <protection locked="0"/>
    </xf>
    <xf numFmtId="179" fontId="2" fillId="0" borderId="0" xfId="0" applyNumberFormat="1" applyFont="1" applyAlignment="1">
      <alignment vertical="center" shrinkToFit="1"/>
    </xf>
    <xf numFmtId="0" fontId="2" fillId="0" borderId="0" xfId="0" applyFont="1" applyAlignment="1" applyProtection="1">
      <alignment horizontal="left" vertical="center" shrinkToFit="1"/>
      <protection locked="0"/>
    </xf>
    <xf numFmtId="0" fontId="2" fillId="0" borderId="0" xfId="0" applyFont="1" applyAlignment="1">
      <alignment horizontal="left" vertical="center" shrinkToFit="1"/>
    </xf>
    <xf numFmtId="179" fontId="2" fillId="0" borderId="71" xfId="0" applyNumberFormat="1" applyFont="1" applyBorder="1" applyAlignment="1" applyProtection="1">
      <alignment horizontal="center" vertical="center" shrinkToFit="1"/>
      <protection locked="0"/>
    </xf>
    <xf numFmtId="178" fontId="2" fillId="0" borderId="71" xfId="1" applyNumberFormat="1" applyFont="1" applyBorder="1" applyAlignment="1" applyProtection="1">
      <alignment vertical="center" shrinkToFit="1"/>
      <protection locked="0"/>
    </xf>
    <xf numFmtId="178" fontId="2" fillId="0" borderId="71" xfId="0" applyNumberFormat="1" applyFont="1" applyBorder="1" applyAlignment="1" applyProtection="1">
      <alignment vertical="center" shrinkToFit="1"/>
      <protection locked="0"/>
    </xf>
    <xf numFmtId="179" fontId="2" fillId="0" borderId="75" xfId="0" applyNumberFormat="1" applyFont="1" applyBorder="1" applyAlignment="1" applyProtection="1">
      <alignment vertical="center" shrinkToFit="1"/>
      <protection locked="0"/>
    </xf>
    <xf numFmtId="179" fontId="2" fillId="0" borderId="10" xfId="0" applyNumberFormat="1" applyFont="1" applyBorder="1" applyAlignment="1" applyProtection="1">
      <alignment horizontal="center" vertical="center" shrinkToFit="1"/>
      <protection locked="0"/>
    </xf>
    <xf numFmtId="178" fontId="2" fillId="0" borderId="10" xfId="1" applyNumberFormat="1" applyFont="1" applyBorder="1" applyAlignment="1" applyProtection="1">
      <alignment vertical="center" shrinkToFit="1"/>
      <protection locked="0"/>
    </xf>
    <xf numFmtId="179" fontId="2" fillId="0" borderId="76" xfId="0" applyNumberFormat="1" applyFont="1" applyBorder="1" applyAlignment="1" applyProtection="1">
      <alignment vertical="center" shrinkToFit="1"/>
      <protection locked="0"/>
    </xf>
    <xf numFmtId="0" fontId="4" fillId="3" borderId="60" xfId="0" applyFont="1" applyFill="1" applyBorder="1" applyAlignment="1" applyProtection="1">
      <alignment horizontal="center" vertical="center" shrinkToFit="1"/>
      <protection locked="0"/>
    </xf>
    <xf numFmtId="0" fontId="4" fillId="3" borderId="56" xfId="0" applyFont="1" applyFill="1" applyBorder="1" applyAlignment="1" applyProtection="1">
      <alignment horizontal="center" vertical="center" shrinkToFit="1"/>
      <protection locked="0"/>
    </xf>
    <xf numFmtId="181" fontId="4" fillId="3" borderId="36" xfId="1" applyNumberFormat="1" applyFont="1" applyFill="1" applyBorder="1" applyAlignment="1" applyProtection="1">
      <alignment horizontal="right" vertical="center" shrinkToFit="1"/>
      <protection locked="0"/>
    </xf>
    <xf numFmtId="178" fontId="4" fillId="3" borderId="8" xfId="1" applyNumberFormat="1" applyFont="1" applyFill="1" applyBorder="1" applyAlignment="1" applyProtection="1">
      <alignment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7" xfId="0" applyFont="1" applyBorder="1" applyAlignment="1">
      <alignment vertical="center" shrinkToFit="1"/>
    </xf>
    <xf numFmtId="0" fontId="4" fillId="0" borderId="24" xfId="0" applyFont="1" applyBorder="1" applyAlignment="1">
      <alignment horizontal="center" vertical="center" shrinkToFit="1"/>
    </xf>
    <xf numFmtId="56" fontId="4" fillId="0" borderId="18" xfId="0" applyNumberFormat="1"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3" fontId="4" fillId="0" borderId="19" xfId="1" applyNumberFormat="1" applyFont="1" applyBorder="1" applyAlignment="1" applyProtection="1">
      <alignment horizontal="right" vertical="center" shrinkToFit="1"/>
      <protection locked="0"/>
    </xf>
    <xf numFmtId="179" fontId="4" fillId="0" borderId="19" xfId="1" applyNumberFormat="1" applyFont="1" applyBorder="1" applyAlignment="1" applyProtection="1">
      <alignment horizontal="right" vertical="center" shrinkToFit="1"/>
      <protection locked="0"/>
    </xf>
    <xf numFmtId="9" fontId="7" fillId="0" borderId="19" xfId="0" applyNumberFormat="1" applyFont="1" applyBorder="1" applyAlignment="1" applyProtection="1">
      <alignment horizontal="center" vertical="center" shrinkToFit="1"/>
      <protection locked="0"/>
    </xf>
    <xf numFmtId="9" fontId="7" fillId="0" borderId="26" xfId="0" applyNumberFormat="1" applyFont="1" applyBorder="1" applyAlignment="1" applyProtection="1">
      <alignment horizontal="center" vertical="center" shrinkToFit="1"/>
      <protection locked="0"/>
    </xf>
    <xf numFmtId="56" fontId="4" fillId="0" borderId="11" xfId="0" applyNumberFormat="1"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3" fontId="4" fillId="0" borderId="12" xfId="1" applyNumberFormat="1" applyFont="1" applyBorder="1" applyAlignment="1" applyProtection="1">
      <alignment horizontal="right" vertical="center" shrinkToFit="1"/>
      <protection locked="0"/>
    </xf>
    <xf numFmtId="0" fontId="4" fillId="0" borderId="11"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3" fontId="4" fillId="0" borderId="10" xfId="1" applyNumberFormat="1" applyFont="1" applyBorder="1" applyAlignment="1" applyProtection="1">
      <alignment horizontal="right" vertical="center" shrinkToFit="1"/>
      <protection locked="0"/>
    </xf>
    <xf numFmtId="0" fontId="4" fillId="2" borderId="47" xfId="0" applyFont="1" applyFill="1" applyBorder="1" applyAlignment="1">
      <alignment horizontal="center" vertical="center" shrinkToFit="1"/>
    </xf>
    <xf numFmtId="0" fontId="4" fillId="2" borderId="53" xfId="0" applyFont="1" applyFill="1" applyBorder="1" applyAlignment="1">
      <alignment horizontal="center" vertical="center" shrinkToFit="1"/>
    </xf>
    <xf numFmtId="38" fontId="4" fillId="0" borderId="51" xfId="1" applyFont="1" applyBorder="1" applyAlignment="1" applyProtection="1">
      <alignment horizontal="center" vertical="center" shrinkToFit="1"/>
    </xf>
    <xf numFmtId="178" fontId="4" fillId="0" borderId="54" xfId="1" applyNumberFormat="1" applyFont="1" applyBorder="1" applyAlignment="1" applyProtection="1">
      <alignment horizontal="right" vertical="center" shrinkToFit="1"/>
    </xf>
    <xf numFmtId="38" fontId="4" fillId="0" borderId="4" xfId="1" applyFont="1" applyBorder="1" applyAlignment="1" applyProtection="1">
      <alignment horizontal="center" vertical="center" shrinkToFit="1"/>
    </xf>
    <xf numFmtId="178" fontId="4" fillId="0" borderId="55" xfId="1" applyNumberFormat="1" applyFont="1" applyBorder="1" applyAlignment="1" applyProtection="1">
      <alignment horizontal="right"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15" fillId="0" borderId="49" xfId="0" applyFont="1" applyBorder="1" applyAlignment="1">
      <alignment horizontal="center" vertical="center" shrinkToFit="1"/>
    </xf>
    <xf numFmtId="178" fontId="4" fillId="0" borderId="50" xfId="0" applyNumberFormat="1" applyFont="1" applyBorder="1" applyAlignment="1">
      <alignment horizontal="right" vertical="center" shrinkToFit="1"/>
    </xf>
    <xf numFmtId="178" fontId="4" fillId="3" borderId="8" xfId="1" applyNumberFormat="1" applyFont="1" applyFill="1" applyBorder="1" applyAlignment="1" applyProtection="1">
      <alignment vertical="center" shrinkToFit="1"/>
      <protection locked="0"/>
    </xf>
    <xf numFmtId="9" fontId="7" fillId="0" borderId="65" xfId="0" applyNumberFormat="1" applyFont="1" applyBorder="1" applyAlignment="1" applyProtection="1">
      <alignment horizontal="center" vertical="center" shrinkToFit="1"/>
      <protection locked="0"/>
    </xf>
    <xf numFmtId="9" fontId="7" fillId="0" borderId="27" xfId="0" applyNumberFormat="1" applyFont="1" applyBorder="1" applyAlignment="1" applyProtection="1">
      <alignment horizontal="center" vertical="center" shrinkToFit="1"/>
      <protection locked="0"/>
    </xf>
    <xf numFmtId="187" fontId="2" fillId="0" borderId="0" xfId="0" applyNumberFormat="1" applyFont="1" applyAlignment="1" applyProtection="1">
      <alignment vertical="center" shrinkToFit="1"/>
      <protection locked="0"/>
    </xf>
    <xf numFmtId="38" fontId="4" fillId="0" borderId="19" xfId="1" applyFont="1" applyBorder="1" applyAlignment="1" applyProtection="1">
      <alignment horizontal="right" vertical="center" shrinkToFit="1"/>
      <protection locked="0"/>
    </xf>
    <xf numFmtId="179" fontId="4" fillId="0" borderId="19" xfId="1" applyNumberFormat="1" applyFont="1" applyBorder="1" applyAlignment="1" applyProtection="1">
      <alignment vertical="center" shrinkToFit="1"/>
      <protection locked="0"/>
    </xf>
    <xf numFmtId="0" fontId="5" fillId="0" borderId="25" xfId="0" applyFont="1" applyBorder="1" applyAlignment="1" applyProtection="1">
      <alignment horizontal="right" vertical="center" shrinkToFit="1"/>
      <protection locked="0"/>
    </xf>
    <xf numFmtId="0" fontId="5" fillId="0" borderId="26" xfId="0" applyFont="1" applyBorder="1" applyAlignment="1" applyProtection="1">
      <alignment horizontal="right" vertical="center" shrinkToFit="1"/>
      <protection locked="0"/>
    </xf>
    <xf numFmtId="38" fontId="4" fillId="0" borderId="12" xfId="1" applyFont="1" applyBorder="1" applyAlignment="1" applyProtection="1">
      <alignment horizontal="right" vertical="center" shrinkToFit="1"/>
      <protection locked="0"/>
    </xf>
    <xf numFmtId="38" fontId="4" fillId="0" borderId="10" xfId="1" applyFont="1" applyBorder="1" applyAlignment="1" applyProtection="1">
      <alignment horizontal="right" vertical="center" shrinkToFit="1"/>
      <protection locked="0"/>
    </xf>
    <xf numFmtId="179" fontId="4" fillId="0" borderId="10" xfId="1" applyNumberFormat="1" applyFont="1" applyBorder="1" applyAlignment="1" applyProtection="1">
      <alignment vertical="center" shrinkToFit="1"/>
      <protection locked="0"/>
    </xf>
    <xf numFmtId="9" fontId="7" fillId="0" borderId="10" xfId="0" applyNumberFormat="1" applyFont="1" applyBorder="1" applyAlignment="1" applyProtection="1">
      <alignment horizontal="center" vertical="center" shrinkToFit="1"/>
      <protection locked="0"/>
    </xf>
    <xf numFmtId="0" fontId="5" fillId="0" borderId="27" xfId="0" applyFont="1" applyBorder="1" applyAlignment="1" applyProtection="1">
      <alignment horizontal="right" vertical="center" shrinkToFit="1"/>
      <protection locked="0"/>
    </xf>
    <xf numFmtId="0" fontId="32" fillId="0" borderId="0" xfId="0" applyFont="1" applyAlignment="1" applyProtection="1">
      <alignment horizontal="left" vertical="center" indent="4"/>
      <protection locked="0"/>
    </xf>
    <xf numFmtId="179" fontId="2" fillId="3" borderId="60" xfId="0" applyNumberFormat="1" applyFont="1" applyFill="1" applyBorder="1" applyAlignment="1" applyProtection="1">
      <alignment horizontal="center" vertical="center" shrinkToFit="1"/>
      <protection locked="0"/>
    </xf>
    <xf numFmtId="179" fontId="2" fillId="0" borderId="11" xfId="0" applyNumberFormat="1" applyFont="1" applyBorder="1" applyAlignment="1" applyProtection="1">
      <alignment horizontal="center" vertical="center" shrinkToFit="1"/>
      <protection locked="0"/>
    </xf>
    <xf numFmtId="179" fontId="2" fillId="0" borderId="70" xfId="0" applyNumberFormat="1" applyFont="1" applyBorder="1" applyAlignment="1" applyProtection="1">
      <alignment horizontal="center" vertical="center" shrinkToFit="1"/>
      <protection locked="0"/>
    </xf>
    <xf numFmtId="179" fontId="2" fillId="0" borderId="9" xfId="0" applyNumberFormat="1" applyFont="1" applyBorder="1" applyAlignment="1" applyProtection="1">
      <alignment horizontal="center" vertical="center" shrinkToFit="1"/>
      <protection locked="0"/>
    </xf>
    <xf numFmtId="0" fontId="7" fillId="0" borderId="0" xfId="0" applyFont="1" applyProtection="1">
      <alignment vertical="center"/>
      <protection locked="0"/>
    </xf>
    <xf numFmtId="0" fontId="9" fillId="0" borderId="0" xfId="0" applyFont="1" applyAlignment="1">
      <alignment horizontal="center" vertical="center"/>
    </xf>
    <xf numFmtId="186" fontId="26" fillId="0" borderId="0" xfId="0" applyNumberFormat="1" applyFont="1" applyAlignment="1" applyProtection="1">
      <alignment horizontal="distributed" vertical="center" indent="5"/>
      <protection locked="0"/>
    </xf>
    <xf numFmtId="179" fontId="2" fillId="0" borderId="0" xfId="0" applyNumberFormat="1" applyFont="1" applyAlignment="1">
      <alignment vertical="center" shrinkToFit="1"/>
    </xf>
    <xf numFmtId="0" fontId="4" fillId="0" borderId="32" xfId="0" applyFont="1" applyBorder="1" applyAlignment="1" applyProtection="1">
      <alignment horizontal="left" vertical="center" shrinkToFit="1"/>
      <protection locked="0"/>
    </xf>
    <xf numFmtId="0" fontId="4" fillId="0" borderId="33" xfId="0" applyFont="1" applyBorder="1" applyAlignment="1" applyProtection="1">
      <alignment horizontal="left" vertical="center" shrinkToFit="1"/>
      <protection locked="0"/>
    </xf>
    <xf numFmtId="0" fontId="4" fillId="0" borderId="34" xfId="0" applyFont="1" applyBorder="1" applyAlignment="1" applyProtection="1">
      <alignment horizontal="left" vertical="center" shrinkToFit="1"/>
      <protection locked="0"/>
    </xf>
    <xf numFmtId="0" fontId="4" fillId="0" borderId="30" xfId="0" applyFont="1" applyBorder="1" applyAlignment="1" applyProtection="1">
      <alignment horizontal="left" vertical="center" shrinkToFit="1"/>
      <protection locked="0"/>
    </xf>
    <xf numFmtId="0" fontId="4" fillId="0" borderId="45" xfId="0" applyFont="1" applyBorder="1" applyAlignment="1" applyProtection="1">
      <alignment horizontal="left" vertical="center" shrinkToFit="1"/>
      <protection locked="0"/>
    </xf>
    <xf numFmtId="0" fontId="4" fillId="0" borderId="46" xfId="0" applyFont="1" applyBorder="1" applyAlignment="1" applyProtection="1">
      <alignment horizontal="left" vertical="center" shrinkToFit="1"/>
      <protection locked="0"/>
    </xf>
    <xf numFmtId="0" fontId="4" fillId="0" borderId="39" xfId="0" applyFont="1" applyBorder="1" applyAlignment="1">
      <alignment horizontal="center" vertical="center" shrinkToFit="1"/>
    </xf>
    <xf numFmtId="0" fontId="4" fillId="0" borderId="40"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42" xfId="0" applyFont="1" applyBorder="1" applyAlignment="1" applyProtection="1">
      <alignment horizontal="left" vertical="center" shrinkToFit="1"/>
      <protection locked="0"/>
    </xf>
    <xf numFmtId="0" fontId="4" fillId="0" borderId="43" xfId="0" applyFont="1" applyBorder="1" applyAlignment="1" applyProtection="1">
      <alignment horizontal="left" vertical="center" shrinkToFit="1"/>
      <protection locked="0"/>
    </xf>
    <xf numFmtId="0" fontId="4" fillId="0" borderId="44" xfId="0" applyFont="1" applyBorder="1" applyAlignment="1" applyProtection="1">
      <alignment horizontal="left" vertical="center" shrinkToFit="1"/>
      <protection locked="0"/>
    </xf>
    <xf numFmtId="0" fontId="4" fillId="0" borderId="22"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8" xfId="0" applyFont="1" applyBorder="1" applyAlignment="1">
      <alignment horizontal="center" vertical="center" shrinkToFit="1"/>
    </xf>
    <xf numFmtId="0" fontId="4" fillId="3" borderId="22" xfId="0" applyFont="1" applyFill="1" applyBorder="1" applyAlignment="1" applyProtection="1">
      <alignment horizontal="left" vertical="center" shrinkToFit="1"/>
      <protection locked="0"/>
    </xf>
    <xf numFmtId="0" fontId="4" fillId="3" borderId="37" xfId="0" applyFont="1" applyFill="1" applyBorder="1" applyAlignment="1" applyProtection="1">
      <alignment horizontal="left" vertical="center" shrinkToFit="1"/>
      <protection locked="0"/>
    </xf>
    <xf numFmtId="0" fontId="4" fillId="3" borderId="38" xfId="0" applyFont="1" applyFill="1" applyBorder="1" applyAlignment="1" applyProtection="1">
      <alignment horizontal="left" vertical="center" shrinkToFit="1"/>
      <protection locked="0"/>
    </xf>
    <xf numFmtId="178" fontId="4" fillId="3" borderId="22" xfId="1" applyNumberFormat="1" applyFont="1" applyFill="1" applyBorder="1" applyAlignment="1" applyProtection="1">
      <alignment horizontal="right" vertical="center" shrinkToFit="1"/>
      <protection locked="0"/>
    </xf>
    <xf numFmtId="178" fontId="4" fillId="3" borderId="38" xfId="1" applyNumberFormat="1" applyFont="1" applyFill="1" applyBorder="1" applyAlignment="1" applyProtection="1">
      <alignment horizontal="right" vertical="center" shrinkToFit="1"/>
      <protection locked="0"/>
    </xf>
    <xf numFmtId="0" fontId="2" fillId="0" borderId="0" xfId="0" applyFont="1" applyAlignment="1">
      <alignment horizontal="distributed" vertical="center" indent="2"/>
    </xf>
    <xf numFmtId="0" fontId="2" fillId="0" borderId="0" xfId="0" applyFont="1" applyAlignment="1">
      <alignment horizontal="center" vertical="center"/>
    </xf>
    <xf numFmtId="0" fontId="4" fillId="2" borderId="66"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178" fontId="4" fillId="0" borderId="69" xfId="1" applyNumberFormat="1" applyFont="1" applyBorder="1" applyAlignment="1" applyProtection="1">
      <alignment horizontal="center" vertical="center" shrinkToFit="1"/>
    </xf>
    <xf numFmtId="178" fontId="4" fillId="0" borderId="26" xfId="1" applyNumberFormat="1" applyFont="1" applyBorder="1" applyAlignment="1" applyProtection="1">
      <alignment horizontal="center" vertical="center" shrinkToFit="1"/>
    </xf>
    <xf numFmtId="178" fontId="4" fillId="0" borderId="68" xfId="1" applyNumberFormat="1" applyFont="1" applyBorder="1" applyAlignment="1" applyProtection="1">
      <alignment horizontal="center" vertical="center" shrinkToFit="1"/>
    </xf>
    <xf numFmtId="178" fontId="4" fillId="0" borderId="35" xfId="1" applyNumberFormat="1" applyFont="1" applyBorder="1" applyAlignment="1" applyProtection="1">
      <alignment horizontal="center" vertical="center" shrinkToFit="1"/>
    </xf>
    <xf numFmtId="178" fontId="4" fillId="0" borderId="67" xfId="0" applyNumberFormat="1" applyFont="1" applyBorder="1" applyAlignment="1">
      <alignment horizontal="center" vertical="center" shrinkToFit="1"/>
    </xf>
    <xf numFmtId="178" fontId="4" fillId="0" borderId="23" xfId="0" applyNumberFormat="1" applyFont="1" applyBorder="1" applyAlignment="1">
      <alignment horizontal="center" vertical="center" shrinkToFit="1"/>
    </xf>
    <xf numFmtId="0" fontId="4" fillId="0" borderId="23" xfId="0" applyFont="1" applyBorder="1" applyAlignment="1">
      <alignment horizontal="center" vertical="center" shrinkToFit="1"/>
    </xf>
    <xf numFmtId="178" fontId="4" fillId="3" borderId="23" xfId="1" applyNumberFormat="1" applyFont="1" applyFill="1" applyBorder="1" applyAlignment="1" applyProtection="1">
      <alignment horizontal="right" vertical="center" shrinkToFit="1"/>
      <protection locked="0"/>
    </xf>
    <xf numFmtId="190" fontId="2" fillId="0" borderId="0" xfId="0" applyNumberFormat="1" applyFont="1" applyAlignment="1" applyProtection="1">
      <alignment horizontal="center" vertical="center"/>
      <protection locked="0"/>
    </xf>
    <xf numFmtId="183" fontId="2" fillId="0" borderId="0" xfId="0" applyNumberFormat="1" applyFont="1" applyAlignment="1" applyProtection="1">
      <alignment vertical="center" shrinkToFit="1"/>
      <protection locked="0"/>
    </xf>
    <xf numFmtId="178" fontId="4" fillId="0" borderId="52" xfId="1" applyNumberFormat="1" applyFont="1" applyBorder="1" applyAlignment="1" applyProtection="1">
      <alignment horizontal="center" vertical="center" shrinkToFit="1"/>
    </xf>
    <xf numFmtId="178" fontId="4" fillId="0" borderId="33" xfId="1" applyNumberFormat="1" applyFont="1" applyBorder="1" applyAlignment="1" applyProtection="1">
      <alignment horizontal="center" vertical="center" shrinkToFit="1"/>
    </xf>
    <xf numFmtId="0" fontId="4" fillId="0" borderId="21" xfId="0" applyFont="1" applyBorder="1" applyAlignment="1">
      <alignment horizontal="center" vertical="center" shrinkToFit="1"/>
    </xf>
    <xf numFmtId="178" fontId="4" fillId="3" borderId="56" xfId="1" applyNumberFormat="1" applyFont="1" applyFill="1" applyBorder="1" applyAlignment="1" applyProtection="1">
      <alignment horizontal="right" vertical="center" shrinkToFit="1"/>
      <protection locked="0"/>
    </xf>
    <xf numFmtId="178" fontId="4" fillId="3" borderId="57" xfId="1" applyNumberFormat="1" applyFont="1" applyFill="1" applyBorder="1" applyAlignment="1" applyProtection="1">
      <alignment horizontal="right" vertical="center" shrinkToFit="1"/>
      <protection locked="0"/>
    </xf>
    <xf numFmtId="178" fontId="4" fillId="3" borderId="56" xfId="1" applyNumberFormat="1" applyFont="1" applyFill="1" applyBorder="1" applyAlignment="1" applyProtection="1">
      <alignment horizontal="right" vertical="center" shrinkToFit="1"/>
    </xf>
    <xf numFmtId="178" fontId="4" fillId="3" borderId="59" xfId="1" applyNumberFormat="1" applyFont="1" applyFill="1" applyBorder="1" applyAlignment="1" applyProtection="1">
      <alignment horizontal="right" vertical="center" shrinkToFit="1"/>
    </xf>
    <xf numFmtId="0" fontId="4" fillId="0" borderId="22"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23" xfId="0" applyFont="1" applyBorder="1" applyAlignment="1">
      <alignment horizontal="center" vertical="center"/>
    </xf>
    <xf numFmtId="0" fontId="26" fillId="0" borderId="0" xfId="0" applyFont="1" applyAlignment="1">
      <alignment horizontal="right" vertical="center"/>
    </xf>
    <xf numFmtId="0" fontId="26" fillId="0" borderId="0" xfId="0" applyFont="1" applyAlignment="1">
      <alignment horizontal="center" vertical="center"/>
    </xf>
    <xf numFmtId="0" fontId="25" fillId="0" borderId="0" xfId="0" applyFont="1" applyAlignment="1" applyProtection="1">
      <alignment horizontal="left" vertical="center" wrapText="1" indent="1"/>
      <protection locked="0"/>
    </xf>
    <xf numFmtId="0" fontId="17" fillId="0" borderId="0" xfId="0" applyFont="1" applyAlignment="1" applyProtection="1">
      <alignment horizontal="left" vertical="center" indent="1"/>
      <protection locked="0"/>
    </xf>
    <xf numFmtId="0" fontId="24" fillId="0" borderId="0" xfId="0" applyFont="1" applyAlignment="1">
      <alignment horizontal="left" vertical="center" indent="33"/>
    </xf>
    <xf numFmtId="0" fontId="4" fillId="0" borderId="60" xfId="0" applyFont="1" applyBorder="1" applyAlignment="1">
      <alignment horizontal="center" vertical="center"/>
    </xf>
    <xf numFmtId="0" fontId="4" fillId="0" borderId="14" xfId="0" applyFont="1" applyBorder="1" applyAlignment="1">
      <alignment horizontal="center" vertical="center"/>
    </xf>
    <xf numFmtId="0" fontId="4" fillId="0" borderId="56" xfId="0" applyFont="1" applyBorder="1" applyAlignment="1" applyProtection="1">
      <alignment horizontal="center" vertical="center"/>
      <protection locked="0"/>
    </xf>
    <xf numFmtId="0" fontId="4" fillId="0" borderId="57" xfId="0" applyFont="1" applyBorder="1" applyAlignment="1" applyProtection="1">
      <alignment horizontal="center" vertical="center"/>
      <protection locked="0"/>
    </xf>
    <xf numFmtId="0" fontId="4" fillId="0" borderId="61" xfId="0" applyFont="1" applyBorder="1" applyAlignment="1" applyProtection="1">
      <alignment horizontal="center" vertical="center"/>
      <protection locked="0"/>
    </xf>
    <xf numFmtId="0" fontId="4" fillId="0" borderId="62" xfId="0" applyFont="1" applyBorder="1" applyAlignment="1" applyProtection="1">
      <alignment horizontal="center" vertical="center"/>
      <protection locked="0"/>
    </xf>
    <xf numFmtId="0" fontId="4" fillId="0" borderId="28" xfId="0" applyFont="1" applyBorder="1" applyAlignment="1" applyProtection="1">
      <alignment horizontal="left" vertical="center" indent="1"/>
      <protection locked="0"/>
    </xf>
    <xf numFmtId="0" fontId="4" fillId="0" borderId="48" xfId="0" applyFont="1" applyBorder="1" applyAlignment="1" applyProtection="1">
      <alignment horizontal="left" vertical="center" indent="1"/>
      <protection locked="0"/>
    </xf>
    <xf numFmtId="0" fontId="4" fillId="0" borderId="63" xfId="0" applyFont="1" applyBorder="1" applyAlignment="1" applyProtection="1">
      <alignment horizontal="left" vertical="center" indent="1"/>
      <protection locked="0"/>
    </xf>
    <xf numFmtId="0" fontId="6" fillId="0" borderId="64"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27" xfId="0" applyFont="1" applyBorder="1" applyAlignment="1">
      <alignment horizontal="center" vertical="center" shrinkToFit="1"/>
    </xf>
    <xf numFmtId="0" fontId="4" fillId="0" borderId="36"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2" fillId="0" borderId="32" xfId="0" applyFont="1" applyBorder="1" applyAlignment="1" applyProtection="1">
      <alignment horizontal="left" vertical="center" shrinkToFit="1"/>
      <protection locked="0"/>
    </xf>
    <xf numFmtId="0" fontId="2" fillId="0" borderId="33" xfId="0" applyFont="1" applyBorder="1" applyAlignment="1" applyProtection="1">
      <alignment horizontal="left" vertical="center" shrinkToFit="1"/>
      <protection locked="0"/>
    </xf>
    <xf numFmtId="0" fontId="2" fillId="0" borderId="34" xfId="0" applyFont="1" applyBorder="1" applyAlignment="1" applyProtection="1">
      <alignment horizontal="left" vertical="center" shrinkToFit="1"/>
      <protection locked="0"/>
    </xf>
    <xf numFmtId="178" fontId="2" fillId="0" borderId="32" xfId="0" applyNumberFormat="1" applyFont="1" applyBorder="1" applyAlignment="1" applyProtection="1">
      <alignment vertical="center" shrinkToFit="1"/>
      <protection locked="0"/>
    </xf>
    <xf numFmtId="178" fontId="2" fillId="0" borderId="34" xfId="0" applyNumberFormat="1" applyFont="1" applyBorder="1" applyAlignment="1" applyProtection="1">
      <alignment vertical="center" shrinkToFit="1"/>
      <protection locked="0"/>
    </xf>
    <xf numFmtId="179" fontId="2" fillId="3" borderId="28" xfId="0" applyNumberFormat="1" applyFont="1" applyFill="1" applyBorder="1" applyAlignment="1" applyProtection="1">
      <alignment horizontal="left" vertical="center" shrinkToFit="1"/>
      <protection locked="0"/>
    </xf>
    <xf numFmtId="0" fontId="2" fillId="3" borderId="48" xfId="0" applyFont="1" applyFill="1" applyBorder="1" applyAlignment="1" applyProtection="1">
      <alignment horizontal="left" vertical="center" shrinkToFit="1"/>
      <protection locked="0"/>
    </xf>
    <xf numFmtId="0" fontId="2" fillId="3" borderId="63" xfId="0" applyFont="1" applyFill="1" applyBorder="1" applyAlignment="1" applyProtection="1">
      <alignment horizontal="left" vertical="center" shrinkToFit="1"/>
      <protection locked="0"/>
    </xf>
    <xf numFmtId="178" fontId="2" fillId="3" borderId="28" xfId="1" applyNumberFormat="1" applyFont="1" applyFill="1" applyBorder="1" applyAlignment="1" applyProtection="1">
      <alignment vertical="center" shrinkToFit="1"/>
      <protection locked="0"/>
    </xf>
    <xf numFmtId="178" fontId="2" fillId="3" borderId="63" xfId="1" applyNumberFormat="1" applyFont="1" applyFill="1" applyBorder="1" applyAlignment="1" applyProtection="1">
      <alignment vertical="center" shrinkToFit="1"/>
      <protection locked="0"/>
    </xf>
    <xf numFmtId="0" fontId="2" fillId="0" borderId="0" xfId="0" applyFont="1" applyAlignment="1">
      <alignment vertical="center" shrinkToFit="1"/>
    </xf>
    <xf numFmtId="0" fontId="4" fillId="0" borderId="29" xfId="0" applyFont="1" applyBorder="1" applyAlignment="1" applyProtection="1">
      <alignment horizontal="left" vertical="center" indent="1"/>
      <protection locked="0"/>
    </xf>
    <xf numFmtId="0" fontId="4" fillId="0" borderId="30" xfId="0" applyFont="1" applyBorder="1" applyAlignment="1" applyProtection="1">
      <alignment horizontal="left" vertical="center" indent="1"/>
      <protection locked="0"/>
    </xf>
    <xf numFmtId="0" fontId="4" fillId="0" borderId="27" xfId="0" applyFont="1" applyBorder="1" applyAlignment="1" applyProtection="1">
      <alignment horizontal="left" vertical="center" indent="1"/>
      <protection locked="0"/>
    </xf>
    <xf numFmtId="0" fontId="4" fillId="0" borderId="45" xfId="0" applyFont="1" applyBorder="1" applyAlignment="1" applyProtection="1">
      <alignment horizontal="left" vertical="center"/>
      <protection locked="0"/>
    </xf>
    <xf numFmtId="0" fontId="4" fillId="0" borderId="46" xfId="0" applyFont="1" applyBorder="1" applyAlignment="1" applyProtection="1">
      <alignment horizontal="left" vertical="center"/>
      <protection locked="0"/>
    </xf>
    <xf numFmtId="0" fontId="2" fillId="3" borderId="28" xfId="0" applyFont="1" applyFill="1" applyBorder="1" applyAlignment="1" applyProtection="1">
      <alignment horizontal="left" vertical="center" shrinkToFit="1"/>
      <protection locked="0"/>
    </xf>
    <xf numFmtId="183" fontId="2" fillId="0" borderId="0" xfId="0" applyNumberFormat="1" applyFont="1" applyAlignment="1">
      <alignment vertical="center" shrinkToFit="1"/>
    </xf>
    <xf numFmtId="0" fontId="2" fillId="0" borderId="30" xfId="0" applyFont="1" applyBorder="1" applyAlignment="1" applyProtection="1">
      <alignment horizontal="left" vertical="center" shrinkToFit="1"/>
      <protection locked="0"/>
    </xf>
    <xf numFmtId="0" fontId="2" fillId="0" borderId="45" xfId="0" applyFont="1" applyBorder="1" applyAlignment="1" applyProtection="1">
      <alignment horizontal="left" vertical="center" shrinkToFit="1"/>
      <protection locked="0"/>
    </xf>
    <xf numFmtId="0" fontId="2" fillId="0" borderId="46" xfId="0" applyFont="1" applyBorder="1" applyAlignment="1" applyProtection="1">
      <alignment horizontal="left" vertical="center" shrinkToFit="1"/>
      <protection locked="0"/>
    </xf>
    <xf numFmtId="0" fontId="4" fillId="0" borderId="6" xfId="0" applyFont="1" applyBorder="1" applyAlignment="1" applyProtection="1">
      <alignment horizontal="left" vertical="center" indent="1"/>
      <protection locked="0"/>
    </xf>
    <xf numFmtId="178" fontId="2" fillId="0" borderId="30" xfId="0" applyNumberFormat="1" applyFont="1" applyBorder="1" applyAlignment="1" applyProtection="1">
      <alignment vertical="center" shrinkToFit="1"/>
      <protection locked="0"/>
    </xf>
    <xf numFmtId="178" fontId="2" fillId="0" borderId="46" xfId="0" applyNumberFormat="1" applyFont="1" applyBorder="1" applyAlignment="1" applyProtection="1">
      <alignment vertical="center" shrinkToFit="1"/>
      <protection locked="0"/>
    </xf>
    <xf numFmtId="0" fontId="4" fillId="0" borderId="6" xfId="0" applyFont="1" applyBorder="1" applyAlignment="1" applyProtection="1">
      <alignment horizontal="center" vertical="center"/>
      <protection locked="0"/>
    </xf>
    <xf numFmtId="186" fontId="26" fillId="0" borderId="0" xfId="0" applyNumberFormat="1" applyFont="1" applyAlignment="1" applyProtection="1">
      <alignment horizontal="distributed" vertical="center" indent="2"/>
      <protection locked="0"/>
    </xf>
    <xf numFmtId="176" fontId="26" fillId="0" borderId="0" xfId="0" applyNumberFormat="1" applyFont="1" applyAlignment="1">
      <alignment horizontal="center" vertical="center"/>
    </xf>
    <xf numFmtId="0" fontId="4" fillId="0" borderId="0" xfId="0" applyFont="1" applyAlignment="1" applyProtection="1">
      <alignment horizontal="left" vertical="center" indent="1"/>
      <protection locked="0"/>
    </xf>
    <xf numFmtId="0" fontId="4" fillId="0" borderId="0" xfId="0" applyFont="1" applyAlignment="1" applyProtection="1">
      <alignment horizontal="center" vertical="center"/>
      <protection locked="0"/>
    </xf>
    <xf numFmtId="0" fontId="2" fillId="0" borderId="72" xfId="0" applyFont="1" applyBorder="1" applyAlignment="1" applyProtection="1">
      <alignment horizontal="left" vertical="center" shrinkToFit="1"/>
      <protection locked="0"/>
    </xf>
    <xf numFmtId="0" fontId="2" fillId="0" borderId="73" xfId="0" applyFont="1" applyBorder="1" applyAlignment="1" applyProtection="1">
      <alignment horizontal="left" vertical="center" shrinkToFit="1"/>
      <protection locked="0"/>
    </xf>
    <xf numFmtId="0" fontId="2" fillId="0" borderId="74" xfId="0" applyFont="1" applyBorder="1" applyAlignment="1" applyProtection="1">
      <alignment horizontal="left" vertical="center" shrinkToFit="1"/>
      <protection locked="0"/>
    </xf>
    <xf numFmtId="178" fontId="2" fillId="0" borderId="72" xfId="0" applyNumberFormat="1" applyFont="1" applyBorder="1" applyAlignment="1" applyProtection="1">
      <alignment vertical="center" shrinkToFit="1"/>
      <protection locked="0"/>
    </xf>
    <xf numFmtId="178" fontId="2" fillId="0" borderId="74" xfId="0" applyNumberFormat="1" applyFont="1" applyBorder="1" applyAlignment="1" applyProtection="1">
      <alignment vertical="center" shrinkToFit="1"/>
      <protection locked="0"/>
    </xf>
    <xf numFmtId="178" fontId="4" fillId="0" borderId="52" xfId="1" applyNumberFormat="1" applyFont="1" applyBorder="1" applyAlignment="1" applyProtection="1">
      <alignment horizontal="right" vertical="center" shrinkToFit="1"/>
    </xf>
    <xf numFmtId="178" fontId="4" fillId="0" borderId="35" xfId="1" applyNumberFormat="1" applyFont="1" applyBorder="1" applyAlignment="1" applyProtection="1">
      <alignment horizontal="right" vertical="center" shrinkToFit="1"/>
    </xf>
    <xf numFmtId="176" fontId="26" fillId="0" borderId="0" xfId="0" applyNumberFormat="1" applyFont="1" applyAlignment="1">
      <alignment horizontal="distributed" vertical="center" indent="5"/>
    </xf>
    <xf numFmtId="178" fontId="4" fillId="0" borderId="33" xfId="1" applyNumberFormat="1" applyFont="1" applyBorder="1" applyAlignment="1" applyProtection="1">
      <alignment horizontal="right" vertical="center" shrinkToFit="1"/>
    </xf>
    <xf numFmtId="178" fontId="4" fillId="0" borderId="26" xfId="1" applyNumberFormat="1" applyFont="1" applyBorder="1" applyAlignment="1" applyProtection="1">
      <alignment horizontal="right" vertical="center" shrinkToFit="1"/>
    </xf>
    <xf numFmtId="178" fontId="4" fillId="0" borderId="33" xfId="1" applyNumberFormat="1" applyFont="1" applyBorder="1" applyAlignment="1" applyProtection="1">
      <alignment horizontal="right" vertical="center" indent="4"/>
    </xf>
    <xf numFmtId="178" fontId="4" fillId="0" borderId="26" xfId="1" applyNumberFormat="1" applyFont="1" applyBorder="1" applyAlignment="1" applyProtection="1">
      <alignment horizontal="right" vertical="center" indent="4"/>
    </xf>
    <xf numFmtId="0" fontId="4" fillId="0" borderId="45" xfId="0" applyFont="1" applyBorder="1" applyAlignment="1" applyProtection="1">
      <alignment horizontal="left" vertical="center" indent="1"/>
      <protection locked="0"/>
    </xf>
    <xf numFmtId="0" fontId="4" fillId="0" borderId="46" xfId="0" applyFont="1" applyBorder="1" applyAlignment="1" applyProtection="1">
      <alignment horizontal="left" vertical="center" indent="1"/>
      <protection locked="0"/>
    </xf>
    <xf numFmtId="178" fontId="4" fillId="0" borderId="52" xfId="1" applyNumberFormat="1" applyFont="1" applyBorder="1" applyAlignment="1" applyProtection="1">
      <alignment horizontal="right" vertical="center" indent="4"/>
    </xf>
    <xf numFmtId="178" fontId="4" fillId="0" borderId="35" xfId="1" applyNumberFormat="1" applyFont="1" applyBorder="1" applyAlignment="1" applyProtection="1">
      <alignment horizontal="right" vertical="center" indent="4"/>
    </xf>
    <xf numFmtId="0" fontId="4" fillId="0" borderId="32" xfId="0" applyFont="1" applyBorder="1" applyAlignment="1" applyProtection="1">
      <alignment horizontal="left" vertical="center" indent="1"/>
      <protection locked="0"/>
    </xf>
    <xf numFmtId="0" fontId="4" fillId="0" borderId="33" xfId="0" applyFont="1" applyBorder="1" applyAlignment="1" applyProtection="1">
      <alignment horizontal="left" vertical="center" indent="1"/>
      <protection locked="0"/>
    </xf>
    <xf numFmtId="0" fontId="4" fillId="0" borderId="34" xfId="0" applyFont="1" applyBorder="1" applyAlignment="1" applyProtection="1">
      <alignment horizontal="left" vertical="center" indent="1"/>
      <protection locked="0"/>
    </xf>
    <xf numFmtId="178" fontId="30" fillId="3" borderId="61" xfId="1" applyNumberFormat="1" applyFont="1" applyFill="1" applyBorder="1" applyAlignment="1" applyProtection="1">
      <alignment horizontal="center" vertical="center"/>
    </xf>
    <xf numFmtId="178" fontId="30" fillId="3" borderId="3" xfId="1" applyNumberFormat="1" applyFont="1" applyFill="1" applyBorder="1" applyAlignment="1" applyProtection="1">
      <alignment horizontal="center" vertical="center"/>
    </xf>
    <xf numFmtId="0" fontId="4" fillId="0" borderId="21" xfId="0" applyFont="1" applyBorder="1" applyAlignment="1">
      <alignment horizontal="center" vertical="center"/>
    </xf>
    <xf numFmtId="0" fontId="4" fillId="3" borderId="56" xfId="0" applyFont="1" applyFill="1" applyBorder="1" applyAlignment="1" applyProtection="1">
      <alignment horizontal="left" vertical="center" shrinkToFit="1"/>
      <protection locked="0"/>
    </xf>
    <xf numFmtId="0" fontId="4" fillId="3" borderId="6" xfId="0" applyFont="1" applyFill="1" applyBorder="1" applyAlignment="1" applyProtection="1">
      <alignment horizontal="left" vertical="center" shrinkToFit="1"/>
      <protection locked="0"/>
    </xf>
    <xf numFmtId="0" fontId="4" fillId="3" borderId="57" xfId="0" applyFont="1" applyFill="1" applyBorder="1" applyAlignment="1" applyProtection="1">
      <alignment horizontal="left" vertical="center" shrinkToFit="1"/>
      <protection locked="0"/>
    </xf>
    <xf numFmtId="0" fontId="4" fillId="3" borderId="61" xfId="0" applyFont="1" applyFill="1" applyBorder="1" applyAlignment="1">
      <alignment horizontal="left" vertical="center" shrinkToFit="1"/>
    </xf>
    <xf numFmtId="0" fontId="4" fillId="3" borderId="5" xfId="0" applyFont="1" applyFill="1" applyBorder="1" applyAlignment="1">
      <alignment horizontal="left" vertical="center" shrinkToFit="1"/>
    </xf>
    <xf numFmtId="0" fontId="4" fillId="3" borderId="62" xfId="0" applyFont="1" applyFill="1" applyBorder="1" applyAlignment="1">
      <alignment horizontal="left" vertical="center" shrinkToFit="1"/>
    </xf>
    <xf numFmtId="178" fontId="4" fillId="3" borderId="56" xfId="1" applyNumberFormat="1" applyFont="1" applyFill="1" applyBorder="1" applyAlignment="1" applyProtection="1">
      <alignment horizontal="center" vertical="center"/>
      <protection locked="0"/>
    </xf>
    <xf numFmtId="178" fontId="4" fillId="3" borderId="57" xfId="1" applyNumberFormat="1" applyFont="1" applyFill="1" applyBorder="1" applyAlignment="1" applyProtection="1">
      <alignment horizontal="center" vertical="center"/>
      <protection locked="0"/>
    </xf>
    <xf numFmtId="178" fontId="4" fillId="3" borderId="56" xfId="1" applyNumberFormat="1" applyFont="1" applyFill="1" applyBorder="1" applyAlignment="1" applyProtection="1">
      <alignment horizontal="center" vertical="center"/>
    </xf>
    <xf numFmtId="178" fontId="4" fillId="3" borderId="59" xfId="1" applyNumberFormat="1" applyFont="1" applyFill="1" applyBorder="1" applyAlignment="1" applyProtection="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pplyProtection="1">
      <alignment horizontal="left" vertical="center" indent="1"/>
      <protection locked="0"/>
    </xf>
    <xf numFmtId="0" fontId="4" fillId="0" borderId="43" xfId="0" applyFont="1" applyBorder="1" applyAlignment="1" applyProtection="1">
      <alignment horizontal="left" vertical="center" indent="1"/>
      <protection locked="0"/>
    </xf>
    <xf numFmtId="0" fontId="4" fillId="0" borderId="44" xfId="0" applyFont="1" applyBorder="1" applyAlignment="1" applyProtection="1">
      <alignment horizontal="left" vertical="center" indent="1"/>
      <protection locked="0"/>
    </xf>
    <xf numFmtId="0" fontId="2" fillId="0" borderId="0" xfId="0" applyFont="1" applyProtection="1">
      <alignment vertical="center"/>
    </xf>
    <xf numFmtId="0" fontId="2" fillId="0" borderId="0" xfId="0" applyFont="1" applyProtection="1">
      <alignment vertical="center"/>
    </xf>
    <xf numFmtId="179" fontId="2" fillId="0" borderId="0" xfId="0" applyNumberFormat="1" applyFont="1" applyProtection="1">
      <alignment vertical="center"/>
    </xf>
    <xf numFmtId="0" fontId="2" fillId="0" borderId="0" xfId="0" applyFont="1" applyAlignment="1" applyProtection="1">
      <alignment vertical="center" wrapText="1"/>
      <protection locked="0"/>
    </xf>
    <xf numFmtId="0" fontId="33" fillId="0" borderId="0" xfId="0" applyFont="1" applyAlignment="1">
      <alignment horizontal="left" vertical="center"/>
    </xf>
    <xf numFmtId="179" fontId="4" fillId="0" borderId="19" xfId="1" applyNumberFormat="1" applyFont="1" applyBorder="1" applyProtection="1">
      <alignment vertical="center"/>
    </xf>
    <xf numFmtId="179" fontId="4" fillId="0" borderId="10" xfId="1" applyNumberFormat="1" applyFont="1" applyBorder="1" applyProtection="1">
      <alignment vertical="center"/>
    </xf>
    <xf numFmtId="0" fontId="4" fillId="2" borderId="53" xfId="0" applyFont="1" applyFill="1" applyBorder="1" applyAlignment="1" applyProtection="1">
      <alignment horizontal="center" vertical="center"/>
    </xf>
    <xf numFmtId="178" fontId="4" fillId="0" borderId="50" xfId="0" applyNumberFormat="1" applyFont="1" applyBorder="1" applyAlignment="1" applyProtection="1">
      <alignment horizontal="right" vertical="center" indent="1"/>
    </xf>
    <xf numFmtId="0" fontId="4" fillId="2" borderId="48" xfId="0" applyFont="1" applyFill="1" applyBorder="1" applyAlignment="1" applyProtection="1">
      <alignment horizontal="center" vertical="center"/>
    </xf>
    <xf numFmtId="0" fontId="4" fillId="2" borderId="29" xfId="0" applyFont="1" applyFill="1" applyBorder="1" applyAlignment="1" applyProtection="1">
      <alignment horizontal="center" vertical="center"/>
    </xf>
    <xf numFmtId="178" fontId="4" fillId="0" borderId="37" xfId="0" applyNumberFormat="1" applyFont="1" applyBorder="1" applyAlignment="1" applyProtection="1">
      <alignment horizontal="right" vertical="center" indent="4"/>
    </xf>
    <xf numFmtId="0" fontId="4" fillId="0" borderId="23" xfId="0" applyFont="1" applyBorder="1" applyAlignment="1" applyProtection="1">
      <alignment horizontal="right" vertical="center" indent="4"/>
    </xf>
    <xf numFmtId="0" fontId="4" fillId="2" borderId="47" xfId="0" applyFont="1" applyFill="1" applyBorder="1" applyAlignment="1" applyProtection="1">
      <alignment horizontal="center" vertical="center"/>
    </xf>
    <xf numFmtId="0" fontId="15" fillId="0" borderId="49" xfId="0" applyFont="1" applyBorder="1" applyAlignment="1" applyProtection="1">
      <alignment horizontal="center" vertical="center"/>
    </xf>
    <xf numFmtId="0" fontId="4" fillId="0" borderId="0" xfId="0" applyFont="1" applyProtection="1">
      <alignment vertical="center"/>
    </xf>
    <xf numFmtId="0" fontId="4" fillId="0" borderId="0" xfId="0" applyFont="1" applyAlignment="1" applyProtection="1">
      <alignment horizontal="center" vertical="center"/>
    </xf>
    <xf numFmtId="0" fontId="4" fillId="0" borderId="6" xfId="0" applyFont="1" applyBorder="1" applyAlignment="1" applyProtection="1">
      <alignment horizontal="center" vertical="center"/>
    </xf>
    <xf numFmtId="0" fontId="4" fillId="0" borderId="0" xfId="0" applyFont="1" applyAlignment="1" applyProtection="1"/>
    <xf numFmtId="0" fontId="4" fillId="0" borderId="0" xfId="0" applyFont="1" applyAlignment="1" applyProtection="1">
      <alignment horizontal="right" vertical="center" indent="5"/>
    </xf>
    <xf numFmtId="179" fontId="2" fillId="0" borderId="0" xfId="0" applyNumberFormat="1" applyFont="1" applyAlignment="1" applyProtection="1">
      <alignment horizontal="left" vertical="center" shrinkToFit="1"/>
    </xf>
    <xf numFmtId="183" fontId="2" fillId="0" borderId="0" xfId="0" applyNumberFormat="1" applyFont="1" applyAlignment="1" applyProtection="1">
      <alignment vertical="center" shrinkToFit="1"/>
    </xf>
    <xf numFmtId="188" fontId="2" fillId="0" borderId="0" xfId="0" applyNumberFormat="1" applyFont="1" applyAlignment="1" applyProtection="1">
      <alignment horizontal="left" vertical="center" shrinkToFit="1"/>
    </xf>
    <xf numFmtId="179" fontId="4" fillId="0" borderId="19" xfId="1" applyNumberFormat="1" applyFont="1" applyBorder="1" applyAlignment="1" applyProtection="1">
      <alignment vertical="center" shrinkToFit="1"/>
    </xf>
    <xf numFmtId="179" fontId="4" fillId="0" borderId="10" xfId="1" applyNumberFormat="1" applyFont="1" applyBorder="1" applyAlignment="1" applyProtection="1">
      <alignment vertical="center" shrinkToFit="1"/>
    </xf>
    <xf numFmtId="0" fontId="4" fillId="2" borderId="47" xfId="0" applyFont="1" applyFill="1" applyBorder="1" applyAlignment="1" applyProtection="1">
      <alignment horizontal="center" vertical="center" shrinkToFit="1"/>
    </xf>
    <xf numFmtId="0" fontId="4" fillId="2" borderId="53" xfId="0" applyFont="1" applyFill="1" applyBorder="1" applyAlignment="1" applyProtection="1">
      <alignment horizontal="center" vertical="center" shrinkToFit="1"/>
    </xf>
    <xf numFmtId="0" fontId="4" fillId="2" borderId="48" xfId="0" applyFont="1" applyFill="1" applyBorder="1" applyAlignment="1" applyProtection="1">
      <alignment horizontal="center" vertical="center" shrinkToFit="1"/>
    </xf>
    <xf numFmtId="0" fontId="4" fillId="2" borderId="29" xfId="0" applyFont="1" applyFill="1" applyBorder="1" applyAlignment="1" applyProtection="1">
      <alignment horizontal="center" vertical="center" shrinkToFit="1"/>
    </xf>
    <xf numFmtId="0" fontId="15" fillId="0" borderId="49" xfId="0" applyFont="1" applyBorder="1" applyAlignment="1" applyProtection="1">
      <alignment horizontal="center" vertical="center" shrinkToFit="1"/>
    </xf>
    <xf numFmtId="178" fontId="4" fillId="0" borderId="50" xfId="0" applyNumberFormat="1" applyFont="1" applyBorder="1" applyAlignment="1" applyProtection="1">
      <alignment horizontal="right" vertical="center" shrinkToFit="1"/>
    </xf>
    <xf numFmtId="178" fontId="4" fillId="0" borderId="37" xfId="0" applyNumberFormat="1" applyFont="1" applyBorder="1" applyAlignment="1" applyProtection="1">
      <alignment horizontal="right" vertical="center" shrinkToFit="1"/>
    </xf>
    <xf numFmtId="0" fontId="4" fillId="0" borderId="23" xfId="0" applyFont="1" applyBorder="1" applyAlignment="1" applyProtection="1">
      <alignment horizontal="right" vertical="center" shrinkToFit="1"/>
    </xf>
    <xf numFmtId="179" fontId="2" fillId="0" borderId="0" xfId="0" applyNumberFormat="1" applyFont="1" applyAlignment="1" applyProtection="1">
      <alignment vertical="center" shrinkToFit="1"/>
    </xf>
    <xf numFmtId="49" fontId="2" fillId="0" borderId="0" xfId="0" applyNumberFormat="1" applyFont="1" applyAlignment="1" applyProtection="1">
      <alignment horizontal="left" vertical="center" shrinkToFit="1"/>
    </xf>
    <xf numFmtId="0" fontId="4" fillId="0" borderId="17" xfId="0" applyFont="1" applyBorder="1" applyAlignment="1" applyProtection="1">
      <alignment horizontal="center" vertical="center" shrinkToFit="1"/>
    </xf>
    <xf numFmtId="189" fontId="2" fillId="0" borderId="0" xfId="0" applyNumberFormat="1" applyFont="1" applyAlignment="1" applyProtection="1">
      <alignment horizontal="left" vertical="center" shrinkToFit="1"/>
    </xf>
    <xf numFmtId="0" fontId="2" fillId="0" borderId="0" xfId="0" applyFont="1" applyAlignment="1" applyProtection="1">
      <alignment horizontal="distributed" vertical="center" indent="2"/>
    </xf>
    <xf numFmtId="187" fontId="2" fillId="0" borderId="0" xfId="0" applyNumberFormat="1" applyFont="1" applyAlignment="1" applyProtection="1">
      <alignment vertical="center" shrinkToFit="1"/>
    </xf>
    <xf numFmtId="0" fontId="2" fillId="0" borderId="0" xfId="0" applyFont="1" applyAlignment="1" applyProtection="1">
      <alignment horizontal="center" vertical="center"/>
    </xf>
    <xf numFmtId="0" fontId="4" fillId="0" borderId="21" xfId="0" applyFont="1" applyBorder="1" applyAlignment="1" applyProtection="1">
      <alignment horizontal="center" vertical="center" shrinkToFit="1"/>
    </xf>
    <xf numFmtId="179" fontId="4" fillId="0" borderId="19" xfId="1" applyNumberFormat="1" applyFont="1" applyBorder="1" applyAlignment="1" applyProtection="1">
      <alignment horizontal="right" vertical="center" shrinkToFit="1"/>
    </xf>
    <xf numFmtId="0" fontId="4" fillId="2" borderId="66" xfId="0" applyFont="1" applyFill="1" applyBorder="1" applyAlignment="1" applyProtection="1">
      <alignment horizontal="center" vertical="center" shrinkToFit="1"/>
    </xf>
    <xf numFmtId="178" fontId="4" fillId="0" borderId="67" xfId="0" applyNumberFormat="1" applyFont="1" applyBorder="1" applyAlignment="1" applyProtection="1">
      <alignment horizontal="center" vertical="center" shrinkToFit="1"/>
    </xf>
    <xf numFmtId="178" fontId="4" fillId="0" borderId="23" xfId="0" applyNumberFormat="1" applyFont="1" applyBorder="1" applyAlignment="1" applyProtection="1">
      <alignment horizontal="center" vertical="center" shrinkToFit="1"/>
    </xf>
    <xf numFmtId="178" fontId="4" fillId="0" borderId="37" xfId="0" applyNumberFormat="1" applyFont="1" applyBorder="1" applyAlignment="1" applyProtection="1">
      <alignment horizontal="center" vertical="center" shrinkToFit="1"/>
    </xf>
    <xf numFmtId="0" fontId="4" fillId="0" borderId="23" xfId="0" applyFont="1" applyBorder="1" applyAlignment="1" applyProtection="1">
      <alignment horizontal="center" vertical="center" shrinkToFit="1"/>
    </xf>
  </cellXfs>
  <cellStyles count="3">
    <cellStyle name="ハイパーリンク" xfId="2" builtinId="8"/>
    <cellStyle name="桁区切り" xfId="1" builtinId="6"/>
    <cellStyle name="標準" xfId="0" builtinId="0"/>
  </cellStyles>
  <dxfs count="15">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colors>
    <mruColors>
      <color rgb="FF6699FF"/>
      <color rgb="FFA818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5.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0.png"/><Relationship Id="rId1" Type="http://schemas.openxmlformats.org/officeDocument/2006/relationships/image" Target="../media/image9.jpeg"/><Relationship Id="rId4" Type="http://schemas.openxmlformats.org/officeDocument/2006/relationships/image" Target="../media/image1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0</xdr:col>
      <xdr:colOff>899582</xdr:colOff>
      <xdr:row>4</xdr:row>
      <xdr:rowOff>190497</xdr:rowOff>
    </xdr:from>
    <xdr:to>
      <xdr:col>13</xdr:col>
      <xdr:colOff>666750</xdr:colOff>
      <xdr:row>28</xdr:row>
      <xdr:rowOff>218251</xdr:rowOff>
    </xdr:to>
    <xdr:pic>
      <xdr:nvPicPr>
        <xdr:cNvPr id="2" name="図 1">
          <a:extLst>
            <a:ext uri="{FF2B5EF4-FFF2-40B4-BE49-F238E27FC236}">
              <a16:creationId xmlns:a16="http://schemas.microsoft.com/office/drawing/2014/main" id="{8748F2E1-876F-4C4A-BC41-46AA932BE173}"/>
            </a:ext>
          </a:extLst>
        </xdr:cNvPr>
        <xdr:cNvPicPr>
          <a:picLocks noChangeAspect="1"/>
        </xdr:cNvPicPr>
      </xdr:nvPicPr>
      <xdr:blipFill>
        <a:blip xmlns:r="http://schemas.openxmlformats.org/officeDocument/2006/relationships" r:embed="rId1"/>
        <a:stretch>
          <a:fillRect/>
        </a:stretch>
      </xdr:blipFill>
      <xdr:spPr>
        <a:xfrm>
          <a:off x="899582" y="1164164"/>
          <a:ext cx="8540751" cy="5869754"/>
        </a:xfrm>
        <a:prstGeom prst="rect">
          <a:avLst/>
        </a:prstGeom>
      </xdr:spPr>
    </xdr:pic>
    <xdr:clientData/>
  </xdr:twoCellAnchor>
  <xdr:twoCellAnchor editAs="oneCell">
    <xdr:from>
      <xdr:col>0</xdr:col>
      <xdr:colOff>910166</xdr:colOff>
      <xdr:row>32</xdr:row>
      <xdr:rowOff>222251</xdr:rowOff>
    </xdr:from>
    <xdr:to>
      <xdr:col>13</xdr:col>
      <xdr:colOff>666750</xdr:colOff>
      <xdr:row>57</xdr:row>
      <xdr:rowOff>214121</xdr:rowOff>
    </xdr:to>
    <xdr:pic>
      <xdr:nvPicPr>
        <xdr:cNvPr id="3" name="図 2">
          <a:extLst>
            <a:ext uri="{FF2B5EF4-FFF2-40B4-BE49-F238E27FC236}">
              <a16:creationId xmlns:a16="http://schemas.microsoft.com/office/drawing/2014/main" id="{C48CC361-06FB-4DEC-AD7E-CA5508C7AA47}"/>
            </a:ext>
          </a:extLst>
        </xdr:cNvPr>
        <xdr:cNvPicPr>
          <a:picLocks noChangeAspect="1"/>
        </xdr:cNvPicPr>
      </xdr:nvPicPr>
      <xdr:blipFill>
        <a:blip xmlns:r="http://schemas.openxmlformats.org/officeDocument/2006/relationships" r:embed="rId2"/>
        <a:stretch>
          <a:fillRect/>
        </a:stretch>
      </xdr:blipFill>
      <xdr:spPr>
        <a:xfrm>
          <a:off x="910166" y="15462251"/>
          <a:ext cx="8510059" cy="6183120"/>
        </a:xfrm>
        <a:prstGeom prst="rect">
          <a:avLst/>
        </a:prstGeom>
      </xdr:spPr>
    </xdr:pic>
    <xdr:clientData/>
  </xdr:twoCellAnchor>
  <xdr:twoCellAnchor editAs="oneCell">
    <xdr:from>
      <xdr:col>1</xdr:col>
      <xdr:colOff>0</xdr:colOff>
      <xdr:row>59</xdr:row>
      <xdr:rowOff>0</xdr:rowOff>
    </xdr:from>
    <xdr:to>
      <xdr:col>14</xdr:col>
      <xdr:colOff>6604</xdr:colOff>
      <xdr:row>83</xdr:row>
      <xdr:rowOff>137584</xdr:rowOff>
    </xdr:to>
    <xdr:pic>
      <xdr:nvPicPr>
        <xdr:cNvPr id="4" name="図 3">
          <a:extLst>
            <a:ext uri="{FF2B5EF4-FFF2-40B4-BE49-F238E27FC236}">
              <a16:creationId xmlns:a16="http://schemas.microsoft.com/office/drawing/2014/main" id="{3B1A3A39-DA23-404D-9316-BAFDB92FBB4D}"/>
            </a:ext>
          </a:extLst>
        </xdr:cNvPr>
        <xdr:cNvPicPr>
          <a:picLocks noChangeAspect="1"/>
        </xdr:cNvPicPr>
      </xdr:nvPicPr>
      <xdr:blipFill>
        <a:blip xmlns:r="http://schemas.openxmlformats.org/officeDocument/2006/relationships" r:embed="rId3"/>
        <a:stretch>
          <a:fillRect/>
        </a:stretch>
      </xdr:blipFill>
      <xdr:spPr>
        <a:xfrm>
          <a:off x="914400" y="21926550"/>
          <a:ext cx="8531479" cy="6081184"/>
        </a:xfrm>
        <a:prstGeom prst="rect">
          <a:avLst/>
        </a:prstGeom>
      </xdr:spPr>
    </xdr:pic>
    <xdr:clientData/>
  </xdr:twoCellAnchor>
  <xdr:twoCellAnchor editAs="oneCell">
    <xdr:from>
      <xdr:col>1</xdr:col>
      <xdr:colOff>211665</xdr:colOff>
      <xdr:row>92</xdr:row>
      <xdr:rowOff>21168</xdr:rowOff>
    </xdr:from>
    <xdr:to>
      <xdr:col>13</xdr:col>
      <xdr:colOff>486202</xdr:colOff>
      <xdr:row>115</xdr:row>
      <xdr:rowOff>127001</xdr:rowOff>
    </xdr:to>
    <xdr:pic>
      <xdr:nvPicPr>
        <xdr:cNvPr id="5" name="図 4">
          <a:extLst>
            <a:ext uri="{FF2B5EF4-FFF2-40B4-BE49-F238E27FC236}">
              <a16:creationId xmlns:a16="http://schemas.microsoft.com/office/drawing/2014/main" id="{2660DC56-BB58-4C4A-B487-69C5369CF23B}"/>
            </a:ext>
          </a:extLst>
        </xdr:cNvPr>
        <xdr:cNvPicPr>
          <a:picLocks noChangeAspect="1"/>
        </xdr:cNvPicPr>
      </xdr:nvPicPr>
      <xdr:blipFill>
        <a:blip xmlns:r="http://schemas.openxmlformats.org/officeDocument/2006/relationships" r:embed="rId4"/>
        <a:stretch>
          <a:fillRect/>
        </a:stretch>
      </xdr:blipFill>
      <xdr:spPr>
        <a:xfrm>
          <a:off x="1121832" y="22415501"/>
          <a:ext cx="8137953" cy="5704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542925</xdr:colOff>
      <xdr:row>32</xdr:row>
      <xdr:rowOff>66675</xdr:rowOff>
    </xdr:from>
    <xdr:to>
      <xdr:col>11</xdr:col>
      <xdr:colOff>628650</xdr:colOff>
      <xdr:row>55</xdr:row>
      <xdr:rowOff>48857</xdr:rowOff>
    </xdr:to>
    <xdr:pic>
      <xdr:nvPicPr>
        <xdr:cNvPr id="4" name="図 3">
          <a:extLst>
            <a:ext uri="{FF2B5EF4-FFF2-40B4-BE49-F238E27FC236}">
              <a16:creationId xmlns:a16="http://schemas.microsoft.com/office/drawing/2014/main" id="{54CDF596-38C5-D506-732C-837A07D3019F}"/>
            </a:ext>
          </a:extLst>
        </xdr:cNvPr>
        <xdr:cNvPicPr>
          <a:picLocks noChangeAspect="1"/>
        </xdr:cNvPicPr>
      </xdr:nvPicPr>
      <xdr:blipFill>
        <a:blip xmlns:r="http://schemas.openxmlformats.org/officeDocument/2006/relationships" r:embed="rId1"/>
        <a:stretch>
          <a:fillRect/>
        </a:stretch>
      </xdr:blipFill>
      <xdr:spPr>
        <a:xfrm>
          <a:off x="542925" y="7648575"/>
          <a:ext cx="7629525" cy="5459057"/>
        </a:xfrm>
        <a:prstGeom prst="rect">
          <a:avLst/>
        </a:prstGeom>
      </xdr:spPr>
    </xdr:pic>
    <xdr:clientData/>
  </xdr:twoCellAnchor>
  <xdr:twoCellAnchor editAs="oneCell">
    <xdr:from>
      <xdr:col>0</xdr:col>
      <xdr:colOff>619125</xdr:colOff>
      <xdr:row>60</xdr:row>
      <xdr:rowOff>19052</xdr:rowOff>
    </xdr:from>
    <xdr:to>
      <xdr:col>12</xdr:col>
      <xdr:colOff>0</xdr:colOff>
      <xdr:row>83</xdr:row>
      <xdr:rowOff>36975</xdr:rowOff>
    </xdr:to>
    <xdr:pic>
      <xdr:nvPicPr>
        <xdr:cNvPr id="2" name="図 1">
          <a:extLst>
            <a:ext uri="{FF2B5EF4-FFF2-40B4-BE49-F238E27FC236}">
              <a16:creationId xmlns:a16="http://schemas.microsoft.com/office/drawing/2014/main" id="{69C44371-68DE-E351-0811-192681820374}"/>
            </a:ext>
          </a:extLst>
        </xdr:cNvPr>
        <xdr:cNvPicPr>
          <a:picLocks noChangeAspect="1"/>
        </xdr:cNvPicPr>
      </xdr:nvPicPr>
      <xdr:blipFill>
        <a:blip xmlns:r="http://schemas.openxmlformats.org/officeDocument/2006/relationships" r:embed="rId2"/>
        <a:stretch>
          <a:fillRect/>
        </a:stretch>
      </xdr:blipFill>
      <xdr:spPr>
        <a:xfrm>
          <a:off x="619125" y="14268452"/>
          <a:ext cx="7610475" cy="5494798"/>
        </a:xfrm>
        <a:prstGeom prst="rect">
          <a:avLst/>
        </a:prstGeom>
      </xdr:spPr>
    </xdr:pic>
    <xdr:clientData/>
  </xdr:twoCellAnchor>
  <xdr:twoCellAnchor editAs="oneCell">
    <xdr:from>
      <xdr:col>0</xdr:col>
      <xdr:colOff>542925</xdr:colOff>
      <xdr:row>5</xdr:row>
      <xdr:rowOff>47625</xdr:rowOff>
    </xdr:from>
    <xdr:to>
      <xdr:col>11</xdr:col>
      <xdr:colOff>638175</xdr:colOff>
      <xdr:row>27</xdr:row>
      <xdr:rowOff>202281</xdr:rowOff>
    </xdr:to>
    <xdr:pic>
      <xdr:nvPicPr>
        <xdr:cNvPr id="3" name="図 2">
          <a:extLst>
            <a:ext uri="{FF2B5EF4-FFF2-40B4-BE49-F238E27FC236}">
              <a16:creationId xmlns:a16="http://schemas.microsoft.com/office/drawing/2014/main" id="{C27552D1-B2B0-74F0-7272-EF93F6FE038B}"/>
            </a:ext>
          </a:extLst>
        </xdr:cNvPr>
        <xdr:cNvPicPr>
          <a:picLocks noChangeAspect="1"/>
        </xdr:cNvPicPr>
      </xdr:nvPicPr>
      <xdr:blipFill rotWithShape="1">
        <a:blip xmlns:r="http://schemas.openxmlformats.org/officeDocument/2006/relationships" r:embed="rId3"/>
        <a:srcRect t="3852"/>
        <a:stretch/>
      </xdr:blipFill>
      <xdr:spPr>
        <a:xfrm>
          <a:off x="542925" y="1238250"/>
          <a:ext cx="7639050" cy="53934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257199</xdr:colOff>
      <xdr:row>3</xdr:row>
      <xdr:rowOff>57183</xdr:rowOff>
    </xdr:from>
    <xdr:to>
      <xdr:col>2</xdr:col>
      <xdr:colOff>322807</xdr:colOff>
      <xdr:row>4</xdr:row>
      <xdr:rowOff>12738</xdr:rowOff>
    </xdr:to>
    <xdr:pic>
      <xdr:nvPicPr>
        <xdr:cNvPr id="6" name="図 5">
          <a:extLst>
            <a:ext uri="{FF2B5EF4-FFF2-40B4-BE49-F238E27FC236}">
              <a16:creationId xmlns:a16="http://schemas.microsoft.com/office/drawing/2014/main" id="{92F8BBF3-0E09-4827-B39F-B5FE301FC93D}"/>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57199" y="2957016"/>
          <a:ext cx="1579025" cy="230722"/>
        </a:xfrm>
        <a:prstGeom prst="rect">
          <a:avLst/>
        </a:prstGeom>
      </xdr:spPr>
    </xdr:pic>
    <xdr:clientData/>
  </xdr:twoCellAnchor>
  <xdr:twoCellAnchor>
    <xdr:from>
      <xdr:col>9</xdr:col>
      <xdr:colOff>226484</xdr:colOff>
      <xdr:row>0</xdr:row>
      <xdr:rowOff>13758</xdr:rowOff>
    </xdr:from>
    <xdr:to>
      <xdr:col>12</xdr:col>
      <xdr:colOff>846667</xdr:colOff>
      <xdr:row>0</xdr:row>
      <xdr:rowOff>1652058</xdr:rowOff>
    </xdr:to>
    <xdr:sp macro="" textlink="">
      <xdr:nvSpPr>
        <xdr:cNvPr id="8" name="テキスト ボックス 7">
          <a:extLst>
            <a:ext uri="{FF2B5EF4-FFF2-40B4-BE49-F238E27FC236}">
              <a16:creationId xmlns:a16="http://schemas.microsoft.com/office/drawing/2014/main" id="{623A3DB0-FBAC-ECF2-AC8F-3CBC8CA1B031}"/>
            </a:ext>
          </a:extLst>
        </xdr:cNvPr>
        <xdr:cNvSpPr txBox="1"/>
      </xdr:nvSpPr>
      <xdr:spPr>
        <a:xfrm>
          <a:off x="5877984" y="13758"/>
          <a:ext cx="3879850" cy="1638300"/>
        </a:xfrm>
        <a:prstGeom prst="rect">
          <a:avLst/>
        </a:prstGeom>
        <a:solidFill>
          <a:schemeClr val="accent4">
            <a:lumMod val="20000"/>
            <a:lumOff val="80000"/>
          </a:schemeClr>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chemeClr val="accent1"/>
              </a:solidFill>
            </a:rPr>
            <a:t>請求書は、従来通り郵送でお願いします</a:t>
          </a:r>
          <a:endParaRPr kumimoji="1" lang="en-US" altLang="ja-JP" sz="1200" b="1">
            <a:solidFill>
              <a:schemeClr val="accent1"/>
            </a:solidFill>
          </a:endParaRPr>
        </a:p>
        <a:p>
          <a:r>
            <a:rPr kumimoji="1" lang="ja-JP" altLang="en-US" sz="1200" b="1">
              <a:solidFill>
                <a:schemeClr val="accent1"/>
              </a:solidFill>
            </a:rPr>
            <a:t>月末締め、翌月</a:t>
          </a:r>
          <a:r>
            <a:rPr kumimoji="1" lang="en-US" altLang="ja-JP" sz="1200" b="1">
              <a:solidFill>
                <a:schemeClr val="accent1"/>
              </a:solidFill>
            </a:rPr>
            <a:t>5</a:t>
          </a:r>
          <a:r>
            <a:rPr kumimoji="1" lang="ja-JP" altLang="en-US" sz="1200" b="1">
              <a:solidFill>
                <a:schemeClr val="accent1"/>
              </a:solidFill>
            </a:rPr>
            <a:t>日必着です。</a:t>
          </a:r>
          <a:r>
            <a:rPr kumimoji="1" lang="en-US" altLang="ja-JP" sz="1200" b="1">
              <a:solidFill>
                <a:schemeClr val="accent1"/>
              </a:solidFill>
            </a:rPr>
            <a:t>5</a:t>
          </a:r>
          <a:r>
            <a:rPr kumimoji="1" lang="ja-JP" altLang="en-US" sz="1200" b="1">
              <a:solidFill>
                <a:schemeClr val="accent1"/>
              </a:solidFill>
            </a:rPr>
            <a:t>日が休日の場合は</a:t>
          </a:r>
          <a:endParaRPr kumimoji="1" lang="en-US" altLang="ja-JP" sz="1200" b="1">
            <a:solidFill>
              <a:schemeClr val="accent1"/>
            </a:solidFill>
          </a:endParaRPr>
        </a:p>
        <a:p>
          <a:r>
            <a:rPr kumimoji="1" lang="ja-JP" altLang="en-US" sz="1200" b="1">
              <a:solidFill>
                <a:schemeClr val="accent1"/>
              </a:solidFill>
            </a:rPr>
            <a:t>翌営業日必着でお願いします。</a:t>
          </a:r>
          <a:endParaRPr kumimoji="1" lang="en-US" altLang="ja-JP" sz="1200" b="1">
            <a:solidFill>
              <a:schemeClr val="accent1"/>
            </a:solidFill>
          </a:endParaRPr>
        </a:p>
        <a:p>
          <a:endParaRPr kumimoji="1" lang="en-US" altLang="ja-JP" sz="1200" b="1">
            <a:solidFill>
              <a:schemeClr val="accent1"/>
            </a:solidFill>
          </a:endParaRPr>
        </a:p>
        <a:p>
          <a:r>
            <a:rPr kumimoji="1" lang="en-US" altLang="ja-JP" sz="1200" b="1">
              <a:solidFill>
                <a:schemeClr val="accent1"/>
              </a:solidFill>
            </a:rPr>
            <a:t>※</a:t>
          </a:r>
          <a:r>
            <a:rPr kumimoji="1" lang="ja-JP" altLang="en-US" sz="1200" b="1">
              <a:solidFill>
                <a:schemeClr val="accent1"/>
              </a:solidFill>
            </a:rPr>
            <a:t>将来的には、</a:t>
          </a:r>
          <a:r>
            <a:rPr kumimoji="1" lang="en-US" altLang="ja-JP" sz="1200" b="1">
              <a:solidFill>
                <a:schemeClr val="accent1"/>
              </a:solidFill>
            </a:rPr>
            <a:t>mail</a:t>
          </a:r>
          <a:r>
            <a:rPr kumimoji="1" lang="ja-JP" altLang="en-US" sz="1200" b="1">
              <a:solidFill>
                <a:schemeClr val="accent1"/>
              </a:solidFill>
            </a:rPr>
            <a:t>での提出も検討しておりますが、</a:t>
          </a:r>
          <a:endParaRPr kumimoji="1" lang="en-US" altLang="ja-JP" sz="1200" b="1">
            <a:solidFill>
              <a:schemeClr val="accent1"/>
            </a:solidFill>
          </a:endParaRPr>
        </a:p>
        <a:p>
          <a:r>
            <a:rPr kumimoji="1" lang="ja-JP" altLang="en-US" sz="1200" b="1">
              <a:solidFill>
                <a:schemeClr val="accent1"/>
              </a:solidFill>
            </a:rPr>
            <a:t>当面は郵送でお願いします。</a:t>
          </a:r>
        </a:p>
      </xdr:txBody>
    </xdr:sp>
    <xdr:clientData/>
  </xdr:twoCellAnchor>
  <xdr:twoCellAnchor>
    <xdr:from>
      <xdr:col>12</xdr:col>
      <xdr:colOff>370418</xdr:colOff>
      <xdr:row>24</xdr:row>
      <xdr:rowOff>171449</xdr:rowOff>
    </xdr:from>
    <xdr:to>
      <xdr:col>12</xdr:col>
      <xdr:colOff>793751</xdr:colOff>
      <xdr:row>27</xdr:row>
      <xdr:rowOff>199</xdr:rowOff>
    </xdr:to>
    <xdr:sp macro="" textlink="">
      <xdr:nvSpPr>
        <xdr:cNvPr id="9" name="正方形/長方形 8">
          <a:extLst>
            <a:ext uri="{FF2B5EF4-FFF2-40B4-BE49-F238E27FC236}">
              <a16:creationId xmlns:a16="http://schemas.microsoft.com/office/drawing/2014/main" id="{4F5F999D-C629-4BA0-A8B8-57D234B2C82B}"/>
            </a:ext>
          </a:extLst>
        </xdr:cNvPr>
        <xdr:cNvSpPr/>
      </xdr:nvSpPr>
      <xdr:spPr>
        <a:xfrm>
          <a:off x="9493251" y="861694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1037168</xdr:colOff>
      <xdr:row>24</xdr:row>
      <xdr:rowOff>171449</xdr:rowOff>
    </xdr:from>
    <xdr:to>
      <xdr:col>12</xdr:col>
      <xdr:colOff>338668</xdr:colOff>
      <xdr:row>27</xdr:row>
      <xdr:rowOff>199</xdr:rowOff>
    </xdr:to>
    <xdr:sp macro="" textlink="">
      <xdr:nvSpPr>
        <xdr:cNvPr id="68" name="正方形/長方形 67">
          <a:extLst>
            <a:ext uri="{FF2B5EF4-FFF2-40B4-BE49-F238E27FC236}">
              <a16:creationId xmlns:a16="http://schemas.microsoft.com/office/drawing/2014/main" id="{2D8566E2-3386-3244-D320-7F70E4B7FC0E}"/>
            </a:ext>
          </a:extLst>
        </xdr:cNvPr>
        <xdr:cNvSpPr/>
      </xdr:nvSpPr>
      <xdr:spPr>
        <a:xfrm>
          <a:off x="9038168" y="861694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582085</xdr:colOff>
      <xdr:row>24</xdr:row>
      <xdr:rowOff>171449</xdr:rowOff>
    </xdr:from>
    <xdr:to>
      <xdr:col>11</xdr:col>
      <xdr:colOff>1005418</xdr:colOff>
      <xdr:row>27</xdr:row>
      <xdr:rowOff>199</xdr:rowOff>
    </xdr:to>
    <xdr:sp macro="" textlink="">
      <xdr:nvSpPr>
        <xdr:cNvPr id="69" name="正方形/長方形 68">
          <a:extLst>
            <a:ext uri="{FF2B5EF4-FFF2-40B4-BE49-F238E27FC236}">
              <a16:creationId xmlns:a16="http://schemas.microsoft.com/office/drawing/2014/main" id="{3E3201AF-C713-417A-8B13-A311123390B6}"/>
            </a:ext>
          </a:extLst>
        </xdr:cNvPr>
        <xdr:cNvSpPr/>
      </xdr:nvSpPr>
      <xdr:spPr>
        <a:xfrm>
          <a:off x="8583085" y="861694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127001</xdr:colOff>
      <xdr:row>24</xdr:row>
      <xdr:rowOff>171449</xdr:rowOff>
    </xdr:from>
    <xdr:to>
      <xdr:col>11</xdr:col>
      <xdr:colOff>550334</xdr:colOff>
      <xdr:row>27</xdr:row>
      <xdr:rowOff>199</xdr:rowOff>
    </xdr:to>
    <xdr:sp macro="" textlink="">
      <xdr:nvSpPr>
        <xdr:cNvPr id="70" name="正方形/長方形 69">
          <a:extLst>
            <a:ext uri="{FF2B5EF4-FFF2-40B4-BE49-F238E27FC236}">
              <a16:creationId xmlns:a16="http://schemas.microsoft.com/office/drawing/2014/main" id="{2450E7C7-A2FA-794B-3DAB-C952D67ABF6B}"/>
            </a:ext>
          </a:extLst>
        </xdr:cNvPr>
        <xdr:cNvSpPr/>
      </xdr:nvSpPr>
      <xdr:spPr>
        <a:xfrm>
          <a:off x="8128001" y="861694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370418</xdr:colOff>
      <xdr:row>49</xdr:row>
      <xdr:rowOff>171449</xdr:rowOff>
    </xdr:from>
    <xdr:to>
      <xdr:col>12</xdr:col>
      <xdr:colOff>793751</xdr:colOff>
      <xdr:row>52</xdr:row>
      <xdr:rowOff>199</xdr:rowOff>
    </xdr:to>
    <xdr:sp macro="" textlink="">
      <xdr:nvSpPr>
        <xdr:cNvPr id="72" name="正方形/長方形 71">
          <a:extLst>
            <a:ext uri="{FF2B5EF4-FFF2-40B4-BE49-F238E27FC236}">
              <a16:creationId xmlns:a16="http://schemas.microsoft.com/office/drawing/2014/main" id="{DF515ADB-D361-4894-90D7-2070AADFD262}"/>
            </a:ext>
          </a:extLst>
        </xdr:cNvPr>
        <xdr:cNvSpPr/>
      </xdr:nvSpPr>
      <xdr:spPr>
        <a:xfrm>
          <a:off x="9493251" y="861694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1037168</xdr:colOff>
      <xdr:row>49</xdr:row>
      <xdr:rowOff>171449</xdr:rowOff>
    </xdr:from>
    <xdr:to>
      <xdr:col>12</xdr:col>
      <xdr:colOff>338668</xdr:colOff>
      <xdr:row>52</xdr:row>
      <xdr:rowOff>199</xdr:rowOff>
    </xdr:to>
    <xdr:sp macro="" textlink="">
      <xdr:nvSpPr>
        <xdr:cNvPr id="73" name="正方形/長方形 72">
          <a:extLst>
            <a:ext uri="{FF2B5EF4-FFF2-40B4-BE49-F238E27FC236}">
              <a16:creationId xmlns:a16="http://schemas.microsoft.com/office/drawing/2014/main" id="{4E0B5940-1D09-4224-AFBA-1D302206E733}"/>
            </a:ext>
          </a:extLst>
        </xdr:cNvPr>
        <xdr:cNvSpPr/>
      </xdr:nvSpPr>
      <xdr:spPr>
        <a:xfrm>
          <a:off x="9038168" y="861694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582085</xdr:colOff>
      <xdr:row>49</xdr:row>
      <xdr:rowOff>171449</xdr:rowOff>
    </xdr:from>
    <xdr:to>
      <xdr:col>11</xdr:col>
      <xdr:colOff>1005418</xdr:colOff>
      <xdr:row>52</xdr:row>
      <xdr:rowOff>199</xdr:rowOff>
    </xdr:to>
    <xdr:sp macro="" textlink="">
      <xdr:nvSpPr>
        <xdr:cNvPr id="74" name="正方形/長方形 73">
          <a:extLst>
            <a:ext uri="{FF2B5EF4-FFF2-40B4-BE49-F238E27FC236}">
              <a16:creationId xmlns:a16="http://schemas.microsoft.com/office/drawing/2014/main" id="{FAEF1DEC-9269-4840-852A-305ED61BF493}"/>
            </a:ext>
          </a:extLst>
        </xdr:cNvPr>
        <xdr:cNvSpPr/>
      </xdr:nvSpPr>
      <xdr:spPr>
        <a:xfrm>
          <a:off x="8583085" y="861694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127001</xdr:colOff>
      <xdr:row>49</xdr:row>
      <xdr:rowOff>171449</xdr:rowOff>
    </xdr:from>
    <xdr:to>
      <xdr:col>11</xdr:col>
      <xdr:colOff>550334</xdr:colOff>
      <xdr:row>52</xdr:row>
      <xdr:rowOff>199</xdr:rowOff>
    </xdr:to>
    <xdr:sp macro="" textlink="">
      <xdr:nvSpPr>
        <xdr:cNvPr id="75" name="正方形/長方形 74">
          <a:extLst>
            <a:ext uri="{FF2B5EF4-FFF2-40B4-BE49-F238E27FC236}">
              <a16:creationId xmlns:a16="http://schemas.microsoft.com/office/drawing/2014/main" id="{B49F97B1-FDB2-49A6-961F-1C4C79F8A6D8}"/>
            </a:ext>
          </a:extLst>
        </xdr:cNvPr>
        <xdr:cNvSpPr/>
      </xdr:nvSpPr>
      <xdr:spPr>
        <a:xfrm>
          <a:off x="8128001" y="861694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0</xdr:col>
      <xdr:colOff>264584</xdr:colOff>
      <xdr:row>30</xdr:row>
      <xdr:rowOff>63500</xdr:rowOff>
    </xdr:from>
    <xdr:to>
      <xdr:col>2</xdr:col>
      <xdr:colOff>330192</xdr:colOff>
      <xdr:row>31</xdr:row>
      <xdr:rowOff>19056</xdr:rowOff>
    </xdr:to>
    <xdr:pic>
      <xdr:nvPicPr>
        <xdr:cNvPr id="81" name="図 80">
          <a:extLst>
            <a:ext uri="{FF2B5EF4-FFF2-40B4-BE49-F238E27FC236}">
              <a16:creationId xmlns:a16="http://schemas.microsoft.com/office/drawing/2014/main" id="{C7142D39-373A-49A2-8606-1A0818A6FC5E}"/>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64584" y="9927167"/>
          <a:ext cx="1579025" cy="230722"/>
        </a:xfrm>
        <a:prstGeom prst="rect">
          <a:avLst/>
        </a:prstGeom>
      </xdr:spPr>
    </xdr:pic>
    <xdr:clientData/>
  </xdr:twoCellAnchor>
  <xdr:twoCellAnchor>
    <xdr:from>
      <xdr:col>12</xdr:col>
      <xdr:colOff>370418</xdr:colOff>
      <xdr:row>74</xdr:row>
      <xdr:rowOff>171449</xdr:rowOff>
    </xdr:from>
    <xdr:to>
      <xdr:col>12</xdr:col>
      <xdr:colOff>793751</xdr:colOff>
      <xdr:row>77</xdr:row>
      <xdr:rowOff>199</xdr:rowOff>
    </xdr:to>
    <xdr:sp macro="" textlink="">
      <xdr:nvSpPr>
        <xdr:cNvPr id="87" name="正方形/長方形 86">
          <a:extLst>
            <a:ext uri="{FF2B5EF4-FFF2-40B4-BE49-F238E27FC236}">
              <a16:creationId xmlns:a16="http://schemas.microsoft.com/office/drawing/2014/main" id="{F13EE8D2-68F9-453C-AF66-70E6149790B3}"/>
            </a:ext>
          </a:extLst>
        </xdr:cNvPr>
        <xdr:cNvSpPr/>
      </xdr:nvSpPr>
      <xdr:spPr>
        <a:xfrm>
          <a:off x="9281585" y="15485532"/>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1037168</xdr:colOff>
      <xdr:row>74</xdr:row>
      <xdr:rowOff>171449</xdr:rowOff>
    </xdr:from>
    <xdr:to>
      <xdr:col>12</xdr:col>
      <xdr:colOff>338668</xdr:colOff>
      <xdr:row>77</xdr:row>
      <xdr:rowOff>199</xdr:rowOff>
    </xdr:to>
    <xdr:sp macro="" textlink="">
      <xdr:nvSpPr>
        <xdr:cNvPr id="88" name="正方形/長方形 87">
          <a:extLst>
            <a:ext uri="{FF2B5EF4-FFF2-40B4-BE49-F238E27FC236}">
              <a16:creationId xmlns:a16="http://schemas.microsoft.com/office/drawing/2014/main" id="{D2DDB74D-6039-4388-BB5C-963D40AFEB18}"/>
            </a:ext>
          </a:extLst>
        </xdr:cNvPr>
        <xdr:cNvSpPr/>
      </xdr:nvSpPr>
      <xdr:spPr>
        <a:xfrm>
          <a:off x="8837085" y="15485532"/>
          <a:ext cx="412750"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582085</xdr:colOff>
      <xdr:row>74</xdr:row>
      <xdr:rowOff>171449</xdr:rowOff>
    </xdr:from>
    <xdr:to>
      <xdr:col>11</xdr:col>
      <xdr:colOff>1005418</xdr:colOff>
      <xdr:row>77</xdr:row>
      <xdr:rowOff>199</xdr:rowOff>
    </xdr:to>
    <xdr:sp macro="" textlink="">
      <xdr:nvSpPr>
        <xdr:cNvPr id="89" name="正方形/長方形 88">
          <a:extLst>
            <a:ext uri="{FF2B5EF4-FFF2-40B4-BE49-F238E27FC236}">
              <a16:creationId xmlns:a16="http://schemas.microsoft.com/office/drawing/2014/main" id="{A3D0E8D5-50B1-4A56-ADCE-BCE67620A908}"/>
            </a:ext>
          </a:extLst>
        </xdr:cNvPr>
        <xdr:cNvSpPr/>
      </xdr:nvSpPr>
      <xdr:spPr>
        <a:xfrm>
          <a:off x="8382002" y="15485532"/>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127001</xdr:colOff>
      <xdr:row>74</xdr:row>
      <xdr:rowOff>171449</xdr:rowOff>
    </xdr:from>
    <xdr:to>
      <xdr:col>11</xdr:col>
      <xdr:colOff>550334</xdr:colOff>
      <xdr:row>77</xdr:row>
      <xdr:rowOff>199</xdr:rowOff>
    </xdr:to>
    <xdr:sp macro="" textlink="">
      <xdr:nvSpPr>
        <xdr:cNvPr id="90" name="正方形/長方形 89">
          <a:extLst>
            <a:ext uri="{FF2B5EF4-FFF2-40B4-BE49-F238E27FC236}">
              <a16:creationId xmlns:a16="http://schemas.microsoft.com/office/drawing/2014/main" id="{BB4CBF1C-57C1-4848-BCD4-E41114974C69}"/>
            </a:ext>
          </a:extLst>
        </xdr:cNvPr>
        <xdr:cNvSpPr/>
      </xdr:nvSpPr>
      <xdr:spPr>
        <a:xfrm>
          <a:off x="7926918" y="15485532"/>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275167</xdr:colOff>
      <xdr:row>55</xdr:row>
      <xdr:rowOff>52917</xdr:rowOff>
    </xdr:from>
    <xdr:ext cx="1579025" cy="230722"/>
    <xdr:pic>
      <xdr:nvPicPr>
        <xdr:cNvPr id="91" name="図 90">
          <a:extLst>
            <a:ext uri="{FF2B5EF4-FFF2-40B4-BE49-F238E27FC236}">
              <a16:creationId xmlns:a16="http://schemas.microsoft.com/office/drawing/2014/main" id="{19E97D89-D35D-4267-AAF3-4D4F52238FEF}"/>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75167" y="9916584"/>
          <a:ext cx="1579025" cy="230722"/>
        </a:xfrm>
        <a:prstGeom prst="rect">
          <a:avLst/>
        </a:prstGeom>
      </xdr:spPr>
    </xdr:pic>
    <xdr:clientData/>
  </xdr:oneCellAnchor>
  <xdr:twoCellAnchor>
    <xdr:from>
      <xdr:col>17</xdr:col>
      <xdr:colOff>148167</xdr:colOff>
      <xdr:row>0</xdr:row>
      <xdr:rowOff>1693334</xdr:rowOff>
    </xdr:from>
    <xdr:to>
      <xdr:col>20</xdr:col>
      <xdr:colOff>169334</xdr:colOff>
      <xdr:row>2</xdr:row>
      <xdr:rowOff>31750</xdr:rowOff>
    </xdr:to>
    <xdr:sp macro="" textlink="">
      <xdr:nvSpPr>
        <xdr:cNvPr id="2" name="テキスト ボックス 1">
          <a:extLst>
            <a:ext uri="{FF2B5EF4-FFF2-40B4-BE49-F238E27FC236}">
              <a16:creationId xmlns:a16="http://schemas.microsoft.com/office/drawing/2014/main" id="{A3838316-4F5E-45D0-A77F-E0147A124774}"/>
            </a:ext>
          </a:extLst>
        </xdr:cNvPr>
        <xdr:cNvSpPr txBox="1"/>
      </xdr:nvSpPr>
      <xdr:spPr>
        <a:xfrm>
          <a:off x="10022417" y="1693334"/>
          <a:ext cx="2084917" cy="952499"/>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chemeClr val="bg1"/>
              </a:solidFill>
            </a:rPr>
            <a:t>※</a:t>
          </a:r>
          <a:r>
            <a:rPr kumimoji="1" lang="ja-JP" altLang="en-US" sz="1200" b="1">
              <a:solidFill>
                <a:schemeClr val="bg1"/>
              </a:solidFill>
            </a:rPr>
            <a:t>総括請求書は、</a:t>
          </a:r>
          <a:r>
            <a:rPr kumimoji="1" lang="en-US" altLang="ja-JP" sz="1200" b="1">
              <a:solidFill>
                <a:schemeClr val="bg1"/>
              </a:solidFill>
            </a:rPr>
            <a:t>1</a:t>
          </a:r>
          <a:r>
            <a:rPr kumimoji="1" lang="ja-JP" altLang="en-US" sz="1200" b="1">
              <a:solidFill>
                <a:schemeClr val="bg1"/>
              </a:solidFill>
            </a:rPr>
            <a:t>部提出してください</a:t>
          </a:r>
          <a:r>
            <a:rPr kumimoji="1" lang="en-US" altLang="ja-JP" sz="1200" b="1">
              <a:solidFill>
                <a:schemeClr val="bg1"/>
              </a:solidFill>
            </a:rPr>
            <a:t>(</a:t>
          </a:r>
          <a:r>
            <a:rPr kumimoji="1" lang="ja-JP" altLang="en-US" sz="1200" b="1">
              <a:solidFill>
                <a:schemeClr val="bg1"/>
              </a:solidFill>
            </a:rPr>
            <a:t>モノクロ印刷でかまいません）</a:t>
          </a:r>
        </a:p>
      </xdr:txBody>
    </xdr:sp>
    <xdr:clientData/>
  </xdr:twoCellAnchor>
  <xdr:twoCellAnchor>
    <xdr:from>
      <xdr:col>17</xdr:col>
      <xdr:colOff>74083</xdr:colOff>
      <xdr:row>3</xdr:row>
      <xdr:rowOff>10584</xdr:rowOff>
    </xdr:from>
    <xdr:to>
      <xdr:col>17</xdr:col>
      <xdr:colOff>370416</xdr:colOff>
      <xdr:row>7</xdr:row>
      <xdr:rowOff>222250</xdr:rowOff>
    </xdr:to>
    <xdr:sp macro="" textlink="">
      <xdr:nvSpPr>
        <xdr:cNvPr id="3" name="右中かっこ 2">
          <a:extLst>
            <a:ext uri="{FF2B5EF4-FFF2-40B4-BE49-F238E27FC236}">
              <a16:creationId xmlns:a16="http://schemas.microsoft.com/office/drawing/2014/main" id="{90F4AE42-5BFA-43C3-2901-0805DA162A4A}"/>
            </a:ext>
          </a:extLst>
        </xdr:cNvPr>
        <xdr:cNvSpPr/>
      </xdr:nvSpPr>
      <xdr:spPr>
        <a:xfrm>
          <a:off x="9948333" y="2910417"/>
          <a:ext cx="296333" cy="1153583"/>
        </a:xfrm>
        <a:prstGeom prst="rightBrace">
          <a:avLst>
            <a:gd name="adj1" fmla="val 8333"/>
            <a:gd name="adj2" fmla="val 51724"/>
          </a:avLst>
        </a:prstGeom>
        <a:ln w="28575">
          <a:solidFill>
            <a:srgbClr val="C0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370418</xdr:colOff>
      <xdr:row>99</xdr:row>
      <xdr:rowOff>171449</xdr:rowOff>
    </xdr:from>
    <xdr:to>
      <xdr:col>12</xdr:col>
      <xdr:colOff>793751</xdr:colOff>
      <xdr:row>102</xdr:row>
      <xdr:rowOff>199</xdr:rowOff>
    </xdr:to>
    <xdr:sp macro="" textlink="">
      <xdr:nvSpPr>
        <xdr:cNvPr id="12" name="正方形/長方形 11">
          <a:extLst>
            <a:ext uri="{FF2B5EF4-FFF2-40B4-BE49-F238E27FC236}">
              <a16:creationId xmlns:a16="http://schemas.microsoft.com/office/drawing/2014/main" id="{B5FF7F37-91FC-46BD-8A1E-42FB1E5DF46D}"/>
            </a:ext>
          </a:extLst>
        </xdr:cNvPr>
        <xdr:cNvSpPr/>
      </xdr:nvSpPr>
      <xdr:spPr>
        <a:xfrm>
          <a:off x="9281585" y="22354116"/>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1037168</xdr:colOff>
      <xdr:row>99</xdr:row>
      <xdr:rowOff>171449</xdr:rowOff>
    </xdr:from>
    <xdr:to>
      <xdr:col>12</xdr:col>
      <xdr:colOff>338668</xdr:colOff>
      <xdr:row>102</xdr:row>
      <xdr:rowOff>199</xdr:rowOff>
    </xdr:to>
    <xdr:sp macro="" textlink="">
      <xdr:nvSpPr>
        <xdr:cNvPr id="13" name="正方形/長方形 12">
          <a:extLst>
            <a:ext uri="{FF2B5EF4-FFF2-40B4-BE49-F238E27FC236}">
              <a16:creationId xmlns:a16="http://schemas.microsoft.com/office/drawing/2014/main" id="{A2DD50FB-86B2-4600-936E-0747F45664E5}"/>
            </a:ext>
          </a:extLst>
        </xdr:cNvPr>
        <xdr:cNvSpPr/>
      </xdr:nvSpPr>
      <xdr:spPr>
        <a:xfrm>
          <a:off x="8837085" y="22354116"/>
          <a:ext cx="412750"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582085</xdr:colOff>
      <xdr:row>99</xdr:row>
      <xdr:rowOff>171449</xdr:rowOff>
    </xdr:from>
    <xdr:to>
      <xdr:col>11</xdr:col>
      <xdr:colOff>1005418</xdr:colOff>
      <xdr:row>102</xdr:row>
      <xdr:rowOff>199</xdr:rowOff>
    </xdr:to>
    <xdr:sp macro="" textlink="">
      <xdr:nvSpPr>
        <xdr:cNvPr id="14" name="正方形/長方形 13">
          <a:extLst>
            <a:ext uri="{FF2B5EF4-FFF2-40B4-BE49-F238E27FC236}">
              <a16:creationId xmlns:a16="http://schemas.microsoft.com/office/drawing/2014/main" id="{82166940-E042-41F6-90B5-410C7FC958CD}"/>
            </a:ext>
          </a:extLst>
        </xdr:cNvPr>
        <xdr:cNvSpPr/>
      </xdr:nvSpPr>
      <xdr:spPr>
        <a:xfrm>
          <a:off x="8382002" y="22354116"/>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127001</xdr:colOff>
      <xdr:row>99</xdr:row>
      <xdr:rowOff>171449</xdr:rowOff>
    </xdr:from>
    <xdr:to>
      <xdr:col>11</xdr:col>
      <xdr:colOff>550334</xdr:colOff>
      <xdr:row>102</xdr:row>
      <xdr:rowOff>199</xdr:rowOff>
    </xdr:to>
    <xdr:sp macro="" textlink="">
      <xdr:nvSpPr>
        <xdr:cNvPr id="15" name="正方形/長方形 14">
          <a:extLst>
            <a:ext uri="{FF2B5EF4-FFF2-40B4-BE49-F238E27FC236}">
              <a16:creationId xmlns:a16="http://schemas.microsoft.com/office/drawing/2014/main" id="{4A439E4A-1781-4CCA-A1A5-C81ED23762EA}"/>
            </a:ext>
          </a:extLst>
        </xdr:cNvPr>
        <xdr:cNvSpPr/>
      </xdr:nvSpPr>
      <xdr:spPr>
        <a:xfrm>
          <a:off x="7926918" y="22354116"/>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275167</xdr:colOff>
      <xdr:row>80</xdr:row>
      <xdr:rowOff>52917</xdr:rowOff>
    </xdr:from>
    <xdr:ext cx="1579025" cy="230722"/>
    <xdr:pic>
      <xdr:nvPicPr>
        <xdr:cNvPr id="16" name="図 15">
          <a:extLst>
            <a:ext uri="{FF2B5EF4-FFF2-40B4-BE49-F238E27FC236}">
              <a16:creationId xmlns:a16="http://schemas.microsoft.com/office/drawing/2014/main" id="{676435FA-9A56-4CA0-8CDC-31CCFF2C92BF}"/>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75167" y="16785167"/>
          <a:ext cx="1579025" cy="230722"/>
        </a:xfrm>
        <a:prstGeom prst="rect">
          <a:avLst/>
        </a:prstGeom>
      </xdr:spPr>
    </xdr:pic>
    <xdr:clientData/>
  </xdr:oneCellAnchor>
  <xdr:twoCellAnchor>
    <xdr:from>
      <xdr:col>12</xdr:col>
      <xdr:colOff>370418</xdr:colOff>
      <xdr:row>124</xdr:row>
      <xdr:rowOff>171449</xdr:rowOff>
    </xdr:from>
    <xdr:to>
      <xdr:col>12</xdr:col>
      <xdr:colOff>793751</xdr:colOff>
      <xdr:row>127</xdr:row>
      <xdr:rowOff>199</xdr:rowOff>
    </xdr:to>
    <xdr:sp macro="" textlink="">
      <xdr:nvSpPr>
        <xdr:cNvPr id="17" name="正方形/長方形 16">
          <a:extLst>
            <a:ext uri="{FF2B5EF4-FFF2-40B4-BE49-F238E27FC236}">
              <a16:creationId xmlns:a16="http://schemas.microsoft.com/office/drawing/2014/main" id="{A03F9F26-1017-40E3-910E-CA5E713D658A}"/>
            </a:ext>
          </a:extLst>
        </xdr:cNvPr>
        <xdr:cNvSpPr/>
      </xdr:nvSpPr>
      <xdr:spPr>
        <a:xfrm>
          <a:off x="9281585" y="2922269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1037168</xdr:colOff>
      <xdr:row>124</xdr:row>
      <xdr:rowOff>171449</xdr:rowOff>
    </xdr:from>
    <xdr:to>
      <xdr:col>12</xdr:col>
      <xdr:colOff>338668</xdr:colOff>
      <xdr:row>127</xdr:row>
      <xdr:rowOff>199</xdr:rowOff>
    </xdr:to>
    <xdr:sp macro="" textlink="">
      <xdr:nvSpPr>
        <xdr:cNvPr id="18" name="正方形/長方形 17">
          <a:extLst>
            <a:ext uri="{FF2B5EF4-FFF2-40B4-BE49-F238E27FC236}">
              <a16:creationId xmlns:a16="http://schemas.microsoft.com/office/drawing/2014/main" id="{BDA1A367-0A33-420D-932F-E30B327624A5}"/>
            </a:ext>
          </a:extLst>
        </xdr:cNvPr>
        <xdr:cNvSpPr/>
      </xdr:nvSpPr>
      <xdr:spPr>
        <a:xfrm>
          <a:off x="8837085" y="29222699"/>
          <a:ext cx="412750"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582085</xdr:colOff>
      <xdr:row>124</xdr:row>
      <xdr:rowOff>171449</xdr:rowOff>
    </xdr:from>
    <xdr:to>
      <xdr:col>11</xdr:col>
      <xdr:colOff>1005418</xdr:colOff>
      <xdr:row>127</xdr:row>
      <xdr:rowOff>199</xdr:rowOff>
    </xdr:to>
    <xdr:sp macro="" textlink="">
      <xdr:nvSpPr>
        <xdr:cNvPr id="19" name="正方形/長方形 18">
          <a:extLst>
            <a:ext uri="{FF2B5EF4-FFF2-40B4-BE49-F238E27FC236}">
              <a16:creationId xmlns:a16="http://schemas.microsoft.com/office/drawing/2014/main" id="{CF217899-78D6-4CD0-9930-6935ECFCB745}"/>
            </a:ext>
          </a:extLst>
        </xdr:cNvPr>
        <xdr:cNvSpPr/>
      </xdr:nvSpPr>
      <xdr:spPr>
        <a:xfrm>
          <a:off x="8382002" y="2922269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127001</xdr:colOff>
      <xdr:row>124</xdr:row>
      <xdr:rowOff>171449</xdr:rowOff>
    </xdr:from>
    <xdr:to>
      <xdr:col>11</xdr:col>
      <xdr:colOff>550334</xdr:colOff>
      <xdr:row>127</xdr:row>
      <xdr:rowOff>199</xdr:rowOff>
    </xdr:to>
    <xdr:sp macro="" textlink="">
      <xdr:nvSpPr>
        <xdr:cNvPr id="20" name="正方形/長方形 19">
          <a:extLst>
            <a:ext uri="{FF2B5EF4-FFF2-40B4-BE49-F238E27FC236}">
              <a16:creationId xmlns:a16="http://schemas.microsoft.com/office/drawing/2014/main" id="{EFA26BEE-CBBC-4A5C-A06A-E09F48867983}"/>
            </a:ext>
          </a:extLst>
        </xdr:cNvPr>
        <xdr:cNvSpPr/>
      </xdr:nvSpPr>
      <xdr:spPr>
        <a:xfrm>
          <a:off x="7926918" y="29222699"/>
          <a:ext cx="423333" cy="432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275167</xdr:colOff>
      <xdr:row>105</xdr:row>
      <xdr:rowOff>52917</xdr:rowOff>
    </xdr:from>
    <xdr:ext cx="1579025" cy="230722"/>
    <xdr:pic>
      <xdr:nvPicPr>
        <xdr:cNvPr id="21" name="図 20">
          <a:extLst>
            <a:ext uri="{FF2B5EF4-FFF2-40B4-BE49-F238E27FC236}">
              <a16:creationId xmlns:a16="http://schemas.microsoft.com/office/drawing/2014/main" id="{388ED10F-3A60-480D-8127-BB7F054660A5}"/>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75167" y="23653750"/>
          <a:ext cx="1579025" cy="230722"/>
        </a:xfrm>
        <a:prstGeom prst="rect">
          <a:avLst/>
        </a:prstGeom>
      </xdr:spPr>
    </xdr:pic>
    <xdr:clientData/>
  </xdr:oneCellAnchor>
  <xdr:twoCellAnchor>
    <xdr:from>
      <xdr:col>17</xdr:col>
      <xdr:colOff>428624</xdr:colOff>
      <xdr:row>3</xdr:row>
      <xdr:rowOff>9525</xdr:rowOff>
    </xdr:from>
    <xdr:to>
      <xdr:col>21</xdr:col>
      <xdr:colOff>57149</xdr:colOff>
      <xdr:row>7</xdr:row>
      <xdr:rowOff>152400</xdr:rowOff>
    </xdr:to>
    <xdr:sp macro="" textlink="">
      <xdr:nvSpPr>
        <xdr:cNvPr id="3095" name="Text Box 23">
          <a:extLst>
            <a:ext uri="{FF2B5EF4-FFF2-40B4-BE49-F238E27FC236}">
              <a16:creationId xmlns:a16="http://schemas.microsoft.com/office/drawing/2014/main" id="{33C12A93-B0FD-5A0F-4561-4DE0DCC7C4A3}"/>
            </a:ext>
          </a:extLst>
        </xdr:cNvPr>
        <xdr:cNvSpPr txBox="1">
          <a:spLocks noChangeArrowheads="1"/>
        </xdr:cNvSpPr>
      </xdr:nvSpPr>
      <xdr:spPr bwMode="auto">
        <a:xfrm>
          <a:off x="10325099" y="2905125"/>
          <a:ext cx="2486025" cy="1076325"/>
        </a:xfrm>
        <a:prstGeom prst="rect">
          <a:avLst/>
        </a:prstGeom>
        <a:solidFill>
          <a:srgbClr val="FFFFFF"/>
        </a:solidFill>
        <a:ln w="9525">
          <a:solidFill>
            <a:srgbClr val="000000"/>
          </a:solidFill>
          <a:miter lim="800000"/>
          <a:headEnd/>
          <a:tailEnd/>
        </a:ln>
      </xdr:spPr>
      <xdr:txBody>
        <a:bodyPr vertOverflow="clip" wrap="square" lIns="27432" tIns="41148" rIns="0" bIns="0" anchor="t" upright="1"/>
        <a:lstStyle/>
        <a:p>
          <a:pPr algn="l" rtl="0">
            <a:defRPr sz="1000"/>
          </a:pPr>
          <a:r>
            <a:rPr lang="ja-JP" altLang="en-US" sz="1100" b="0" i="0" u="none" strike="noStrike" baseline="0">
              <a:solidFill>
                <a:srgbClr val="000000"/>
              </a:solidFill>
              <a:latin typeface="游ゴシック"/>
              <a:ea typeface="游ゴシック"/>
            </a:rPr>
            <a:t>会社の住所等の情報は総括請求書</a:t>
          </a:r>
        </a:p>
        <a:p>
          <a:pPr algn="l" rtl="0">
            <a:defRPr sz="1000"/>
          </a:pPr>
          <a:r>
            <a:rPr lang="ja-JP" altLang="en-US" sz="1100" b="0" i="0" u="none" strike="noStrike" baseline="0">
              <a:solidFill>
                <a:srgbClr val="000000"/>
              </a:solidFill>
              <a:latin typeface="游ゴシック"/>
              <a:ea typeface="游ゴシック"/>
            </a:rPr>
            <a:t>のみ入力。工事別請求書はこちらの</a:t>
          </a:r>
        </a:p>
        <a:p>
          <a:pPr algn="l" rtl="0">
            <a:defRPr sz="1000"/>
          </a:pPr>
          <a:r>
            <a:rPr lang="ja-JP" altLang="en-US" sz="1100" b="0" i="0" u="none" strike="noStrike" baseline="0">
              <a:solidFill>
                <a:srgbClr val="000000"/>
              </a:solidFill>
              <a:latin typeface="游ゴシック"/>
              <a:ea typeface="游ゴシック"/>
            </a:rPr>
            <a:t>データを参照しています</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76224</xdr:colOff>
      <xdr:row>2</xdr:row>
      <xdr:rowOff>38133</xdr:rowOff>
    </xdr:from>
    <xdr:to>
      <xdr:col>2</xdr:col>
      <xdr:colOff>246607</xdr:colOff>
      <xdr:row>3</xdr:row>
      <xdr:rowOff>22263</xdr:rowOff>
    </xdr:to>
    <xdr:pic>
      <xdr:nvPicPr>
        <xdr:cNvPr id="2" name="図 1">
          <a:extLst>
            <a:ext uri="{FF2B5EF4-FFF2-40B4-BE49-F238E27FC236}">
              <a16:creationId xmlns:a16="http://schemas.microsoft.com/office/drawing/2014/main" id="{DFC5ABA0-8E40-4561-AF06-0003EA99C6EF}"/>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76224" y="752508"/>
          <a:ext cx="1580083" cy="260355"/>
        </a:xfrm>
        <a:prstGeom prst="rect">
          <a:avLst/>
        </a:prstGeom>
      </xdr:spPr>
    </xdr:pic>
    <xdr:clientData/>
  </xdr:twoCellAnchor>
  <xdr:twoCellAnchor editAs="oneCell">
    <xdr:from>
      <xdr:col>11</xdr:col>
      <xdr:colOff>71960</xdr:colOff>
      <xdr:row>24</xdr:row>
      <xdr:rowOff>37041</xdr:rowOff>
    </xdr:from>
    <xdr:to>
      <xdr:col>12</xdr:col>
      <xdr:colOff>126994</xdr:colOff>
      <xdr:row>24</xdr:row>
      <xdr:rowOff>505041</xdr:rowOff>
    </xdr:to>
    <xdr:sp macro="" textlink="">
      <xdr:nvSpPr>
        <xdr:cNvPr id="11" name="正方形/長方形 10">
          <a:extLst>
            <a:ext uri="{FF2B5EF4-FFF2-40B4-BE49-F238E27FC236}">
              <a16:creationId xmlns:a16="http://schemas.microsoft.com/office/drawing/2014/main" id="{3904AA2A-A423-4A84-9D8B-816BFCAFEE57}"/>
            </a:ext>
          </a:extLst>
        </xdr:cNvPr>
        <xdr:cNvSpPr/>
      </xdr:nvSpPr>
      <xdr:spPr>
        <a:xfrm>
          <a:off x="8453960" y="6365874"/>
          <a:ext cx="48895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10</xdr:col>
      <xdr:colOff>764112</xdr:colOff>
      <xdr:row>24</xdr:row>
      <xdr:rowOff>37041</xdr:rowOff>
    </xdr:from>
    <xdr:to>
      <xdr:col>11</xdr:col>
      <xdr:colOff>42330</xdr:colOff>
      <xdr:row>24</xdr:row>
      <xdr:rowOff>505041</xdr:rowOff>
    </xdr:to>
    <xdr:sp macro="" textlink="">
      <xdr:nvSpPr>
        <xdr:cNvPr id="12" name="正方形/長方形 11">
          <a:extLst>
            <a:ext uri="{FF2B5EF4-FFF2-40B4-BE49-F238E27FC236}">
              <a16:creationId xmlns:a16="http://schemas.microsoft.com/office/drawing/2014/main" id="{39D9E7DD-F083-4323-AB56-06EF8FDD9E16}"/>
            </a:ext>
          </a:extLst>
        </xdr:cNvPr>
        <xdr:cNvSpPr/>
      </xdr:nvSpPr>
      <xdr:spPr>
        <a:xfrm>
          <a:off x="7960779" y="6365874"/>
          <a:ext cx="49530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0</xdr:col>
      <xdr:colOff>95250</xdr:colOff>
      <xdr:row>27</xdr:row>
      <xdr:rowOff>38100</xdr:rowOff>
    </xdr:from>
    <xdr:to>
      <xdr:col>2</xdr:col>
      <xdr:colOff>265633</xdr:colOff>
      <xdr:row>28</xdr:row>
      <xdr:rowOff>22230</xdr:rowOff>
    </xdr:to>
    <xdr:pic>
      <xdr:nvPicPr>
        <xdr:cNvPr id="38" name="図 37">
          <a:extLst>
            <a:ext uri="{FF2B5EF4-FFF2-40B4-BE49-F238E27FC236}">
              <a16:creationId xmlns:a16="http://schemas.microsoft.com/office/drawing/2014/main" id="{6449A315-4542-4FF7-94D6-4722AFF8480A}"/>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5250" y="7581900"/>
          <a:ext cx="1580083" cy="260355"/>
        </a:xfrm>
        <a:prstGeom prst="rect">
          <a:avLst/>
        </a:prstGeom>
      </xdr:spPr>
    </xdr:pic>
    <xdr:clientData/>
  </xdr:twoCellAnchor>
  <xdr:twoCellAnchor editAs="oneCell">
    <xdr:from>
      <xdr:col>12</xdr:col>
      <xdr:colOff>158752</xdr:colOff>
      <xdr:row>24</xdr:row>
      <xdr:rowOff>37041</xdr:rowOff>
    </xdr:from>
    <xdr:to>
      <xdr:col>12</xdr:col>
      <xdr:colOff>656168</xdr:colOff>
      <xdr:row>24</xdr:row>
      <xdr:rowOff>505041</xdr:rowOff>
    </xdr:to>
    <xdr:sp macro="" textlink="">
      <xdr:nvSpPr>
        <xdr:cNvPr id="32" name="正方形/長方形 31">
          <a:extLst>
            <a:ext uri="{FF2B5EF4-FFF2-40B4-BE49-F238E27FC236}">
              <a16:creationId xmlns:a16="http://schemas.microsoft.com/office/drawing/2014/main" id="{D7DE7725-9216-EE2E-1C2F-95095DE3C84B}"/>
            </a:ext>
          </a:extLst>
        </xdr:cNvPr>
        <xdr:cNvSpPr/>
      </xdr:nvSpPr>
      <xdr:spPr>
        <a:xfrm>
          <a:off x="8974669" y="6365874"/>
          <a:ext cx="497416"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12</xdr:col>
      <xdr:colOff>687917</xdr:colOff>
      <xdr:row>24</xdr:row>
      <xdr:rowOff>37039</xdr:rowOff>
    </xdr:from>
    <xdr:to>
      <xdr:col>12</xdr:col>
      <xdr:colOff>1187451</xdr:colOff>
      <xdr:row>24</xdr:row>
      <xdr:rowOff>505039</xdr:rowOff>
    </xdr:to>
    <xdr:sp macro="" textlink="">
      <xdr:nvSpPr>
        <xdr:cNvPr id="37" name="正方形/長方形 36">
          <a:extLst>
            <a:ext uri="{FF2B5EF4-FFF2-40B4-BE49-F238E27FC236}">
              <a16:creationId xmlns:a16="http://schemas.microsoft.com/office/drawing/2014/main" id="{1CB831C8-6D6B-2543-B167-DC174A31C1EC}"/>
            </a:ext>
          </a:extLst>
        </xdr:cNvPr>
        <xdr:cNvSpPr/>
      </xdr:nvSpPr>
      <xdr:spPr>
        <a:xfrm>
          <a:off x="9503834" y="6365872"/>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80433</xdr:colOff>
      <xdr:row>49</xdr:row>
      <xdr:rowOff>31752</xdr:rowOff>
    </xdr:from>
    <xdr:to>
      <xdr:col>12</xdr:col>
      <xdr:colOff>135467</xdr:colOff>
      <xdr:row>49</xdr:row>
      <xdr:rowOff>499752</xdr:rowOff>
    </xdr:to>
    <xdr:sp macro="" textlink="">
      <xdr:nvSpPr>
        <xdr:cNvPr id="50" name="正方形/長方形 49">
          <a:extLst>
            <a:ext uri="{FF2B5EF4-FFF2-40B4-BE49-F238E27FC236}">
              <a16:creationId xmlns:a16="http://schemas.microsoft.com/office/drawing/2014/main" id="{DBEAB652-1131-4A12-8CE9-5238DFCEBE6E}"/>
            </a:ext>
          </a:extLst>
        </xdr:cNvPr>
        <xdr:cNvSpPr/>
      </xdr:nvSpPr>
      <xdr:spPr>
        <a:xfrm>
          <a:off x="8462433" y="13218585"/>
          <a:ext cx="48895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740832</xdr:colOff>
      <xdr:row>49</xdr:row>
      <xdr:rowOff>31752</xdr:rowOff>
    </xdr:from>
    <xdr:to>
      <xdr:col>11</xdr:col>
      <xdr:colOff>50800</xdr:colOff>
      <xdr:row>49</xdr:row>
      <xdr:rowOff>499752</xdr:rowOff>
    </xdr:to>
    <xdr:sp macro="" textlink="">
      <xdr:nvSpPr>
        <xdr:cNvPr id="51" name="正方形/長方形 50">
          <a:extLst>
            <a:ext uri="{FF2B5EF4-FFF2-40B4-BE49-F238E27FC236}">
              <a16:creationId xmlns:a16="http://schemas.microsoft.com/office/drawing/2014/main" id="{79671BFC-9242-43D4-80FC-82D6E14A9FEC}"/>
            </a:ext>
          </a:extLst>
        </xdr:cNvPr>
        <xdr:cNvSpPr/>
      </xdr:nvSpPr>
      <xdr:spPr>
        <a:xfrm>
          <a:off x="7937499" y="13218585"/>
          <a:ext cx="49530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165100</xdr:colOff>
      <xdr:row>49</xdr:row>
      <xdr:rowOff>31751</xdr:rowOff>
    </xdr:from>
    <xdr:to>
      <xdr:col>12</xdr:col>
      <xdr:colOff>664634</xdr:colOff>
      <xdr:row>49</xdr:row>
      <xdr:rowOff>499751</xdr:rowOff>
    </xdr:to>
    <xdr:sp macro="" textlink="">
      <xdr:nvSpPr>
        <xdr:cNvPr id="53" name="正方形/長方形 52">
          <a:extLst>
            <a:ext uri="{FF2B5EF4-FFF2-40B4-BE49-F238E27FC236}">
              <a16:creationId xmlns:a16="http://schemas.microsoft.com/office/drawing/2014/main" id="{A9E96E19-DCB4-4E84-9DFB-D102B9F908E3}"/>
            </a:ext>
          </a:extLst>
        </xdr:cNvPr>
        <xdr:cNvSpPr/>
      </xdr:nvSpPr>
      <xdr:spPr>
        <a:xfrm>
          <a:off x="8981017" y="13218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694266</xdr:colOff>
      <xdr:row>49</xdr:row>
      <xdr:rowOff>31751</xdr:rowOff>
    </xdr:from>
    <xdr:to>
      <xdr:col>12</xdr:col>
      <xdr:colOff>1193800</xdr:colOff>
      <xdr:row>49</xdr:row>
      <xdr:rowOff>499751</xdr:rowOff>
    </xdr:to>
    <xdr:sp macro="" textlink="">
      <xdr:nvSpPr>
        <xdr:cNvPr id="124" name="正方形/長方形 123">
          <a:extLst>
            <a:ext uri="{FF2B5EF4-FFF2-40B4-BE49-F238E27FC236}">
              <a16:creationId xmlns:a16="http://schemas.microsoft.com/office/drawing/2014/main" id="{8DC5DCBB-D817-3003-B7A2-B55C00949A5F}"/>
            </a:ext>
          </a:extLst>
        </xdr:cNvPr>
        <xdr:cNvSpPr/>
      </xdr:nvSpPr>
      <xdr:spPr>
        <a:xfrm>
          <a:off x="9510183" y="13218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95250</xdr:colOff>
      <xdr:row>52</xdr:row>
      <xdr:rowOff>38100</xdr:rowOff>
    </xdr:from>
    <xdr:ext cx="1577966" cy="259296"/>
    <xdr:pic>
      <xdr:nvPicPr>
        <xdr:cNvPr id="130" name="図 129">
          <a:extLst>
            <a:ext uri="{FF2B5EF4-FFF2-40B4-BE49-F238E27FC236}">
              <a16:creationId xmlns:a16="http://schemas.microsoft.com/office/drawing/2014/main" id="{42D369A8-B472-4ACD-8683-EDD1048BCAD6}"/>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5250" y="7615767"/>
          <a:ext cx="1577966" cy="259296"/>
        </a:xfrm>
        <a:prstGeom prst="rect">
          <a:avLst/>
        </a:prstGeom>
      </xdr:spPr>
    </xdr:pic>
    <xdr:clientData/>
  </xdr:oneCellAnchor>
  <xdr:twoCellAnchor>
    <xdr:from>
      <xdr:col>11</xdr:col>
      <xdr:colOff>80433</xdr:colOff>
      <xdr:row>74</xdr:row>
      <xdr:rowOff>31752</xdr:rowOff>
    </xdr:from>
    <xdr:to>
      <xdr:col>12</xdr:col>
      <xdr:colOff>135467</xdr:colOff>
      <xdr:row>74</xdr:row>
      <xdr:rowOff>499752</xdr:rowOff>
    </xdr:to>
    <xdr:sp macro="" textlink="">
      <xdr:nvSpPr>
        <xdr:cNvPr id="131" name="正方形/長方形 130">
          <a:extLst>
            <a:ext uri="{FF2B5EF4-FFF2-40B4-BE49-F238E27FC236}">
              <a16:creationId xmlns:a16="http://schemas.microsoft.com/office/drawing/2014/main" id="{5D85C32A-92F9-4A19-8860-DF70DD715887}"/>
            </a:ext>
          </a:extLst>
        </xdr:cNvPr>
        <xdr:cNvSpPr/>
      </xdr:nvSpPr>
      <xdr:spPr>
        <a:xfrm>
          <a:off x="8462433" y="13218585"/>
          <a:ext cx="48895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740832</xdr:colOff>
      <xdr:row>74</xdr:row>
      <xdr:rowOff>31752</xdr:rowOff>
    </xdr:from>
    <xdr:to>
      <xdr:col>11</xdr:col>
      <xdr:colOff>50800</xdr:colOff>
      <xdr:row>74</xdr:row>
      <xdr:rowOff>499752</xdr:rowOff>
    </xdr:to>
    <xdr:sp macro="" textlink="">
      <xdr:nvSpPr>
        <xdr:cNvPr id="132" name="正方形/長方形 131">
          <a:extLst>
            <a:ext uri="{FF2B5EF4-FFF2-40B4-BE49-F238E27FC236}">
              <a16:creationId xmlns:a16="http://schemas.microsoft.com/office/drawing/2014/main" id="{A19710F0-0209-442C-9982-E389B5498541}"/>
            </a:ext>
          </a:extLst>
        </xdr:cNvPr>
        <xdr:cNvSpPr/>
      </xdr:nvSpPr>
      <xdr:spPr>
        <a:xfrm>
          <a:off x="7937499" y="13218585"/>
          <a:ext cx="49530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165100</xdr:colOff>
      <xdr:row>74</xdr:row>
      <xdr:rowOff>31751</xdr:rowOff>
    </xdr:from>
    <xdr:to>
      <xdr:col>12</xdr:col>
      <xdr:colOff>664634</xdr:colOff>
      <xdr:row>74</xdr:row>
      <xdr:rowOff>499751</xdr:rowOff>
    </xdr:to>
    <xdr:sp macro="" textlink="">
      <xdr:nvSpPr>
        <xdr:cNvPr id="133" name="正方形/長方形 132">
          <a:extLst>
            <a:ext uri="{FF2B5EF4-FFF2-40B4-BE49-F238E27FC236}">
              <a16:creationId xmlns:a16="http://schemas.microsoft.com/office/drawing/2014/main" id="{02D0E4E6-D047-49C7-9F5B-BA741D718A5E}"/>
            </a:ext>
          </a:extLst>
        </xdr:cNvPr>
        <xdr:cNvSpPr/>
      </xdr:nvSpPr>
      <xdr:spPr>
        <a:xfrm>
          <a:off x="8981017" y="13218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694266</xdr:colOff>
      <xdr:row>74</xdr:row>
      <xdr:rowOff>31751</xdr:rowOff>
    </xdr:from>
    <xdr:to>
      <xdr:col>12</xdr:col>
      <xdr:colOff>1193800</xdr:colOff>
      <xdr:row>74</xdr:row>
      <xdr:rowOff>499751</xdr:rowOff>
    </xdr:to>
    <xdr:sp macro="" textlink="">
      <xdr:nvSpPr>
        <xdr:cNvPr id="134" name="正方形/長方形 133">
          <a:extLst>
            <a:ext uri="{FF2B5EF4-FFF2-40B4-BE49-F238E27FC236}">
              <a16:creationId xmlns:a16="http://schemas.microsoft.com/office/drawing/2014/main" id="{BC349E87-B810-4F41-B5B6-14F15A5F7495}"/>
            </a:ext>
          </a:extLst>
        </xdr:cNvPr>
        <xdr:cNvSpPr/>
      </xdr:nvSpPr>
      <xdr:spPr>
        <a:xfrm>
          <a:off x="9510183" y="13218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95250</xdr:colOff>
      <xdr:row>77</xdr:row>
      <xdr:rowOff>38100</xdr:rowOff>
    </xdr:from>
    <xdr:ext cx="1577966" cy="259296"/>
    <xdr:pic>
      <xdr:nvPicPr>
        <xdr:cNvPr id="135" name="図 134">
          <a:extLst>
            <a:ext uri="{FF2B5EF4-FFF2-40B4-BE49-F238E27FC236}">
              <a16:creationId xmlns:a16="http://schemas.microsoft.com/office/drawing/2014/main" id="{4257C249-6F53-4532-8A16-6BE6DE2C1334}"/>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5250" y="14473767"/>
          <a:ext cx="1577966" cy="259296"/>
        </a:xfrm>
        <a:prstGeom prst="rect">
          <a:avLst/>
        </a:prstGeom>
      </xdr:spPr>
    </xdr:pic>
    <xdr:clientData/>
  </xdr:oneCellAnchor>
  <xdr:twoCellAnchor>
    <xdr:from>
      <xdr:col>11</xdr:col>
      <xdr:colOff>80433</xdr:colOff>
      <xdr:row>99</xdr:row>
      <xdr:rowOff>31752</xdr:rowOff>
    </xdr:from>
    <xdr:to>
      <xdr:col>12</xdr:col>
      <xdr:colOff>135467</xdr:colOff>
      <xdr:row>99</xdr:row>
      <xdr:rowOff>499752</xdr:rowOff>
    </xdr:to>
    <xdr:sp macro="" textlink="">
      <xdr:nvSpPr>
        <xdr:cNvPr id="136" name="正方形/長方形 135">
          <a:extLst>
            <a:ext uri="{FF2B5EF4-FFF2-40B4-BE49-F238E27FC236}">
              <a16:creationId xmlns:a16="http://schemas.microsoft.com/office/drawing/2014/main" id="{D64CE50C-DF0A-4D84-92A8-245C978866E8}"/>
            </a:ext>
          </a:extLst>
        </xdr:cNvPr>
        <xdr:cNvSpPr/>
      </xdr:nvSpPr>
      <xdr:spPr>
        <a:xfrm>
          <a:off x="8462433" y="20076585"/>
          <a:ext cx="48895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740832</xdr:colOff>
      <xdr:row>99</xdr:row>
      <xdr:rowOff>31752</xdr:rowOff>
    </xdr:from>
    <xdr:to>
      <xdr:col>11</xdr:col>
      <xdr:colOff>50800</xdr:colOff>
      <xdr:row>99</xdr:row>
      <xdr:rowOff>499752</xdr:rowOff>
    </xdr:to>
    <xdr:sp macro="" textlink="">
      <xdr:nvSpPr>
        <xdr:cNvPr id="137" name="正方形/長方形 136">
          <a:extLst>
            <a:ext uri="{FF2B5EF4-FFF2-40B4-BE49-F238E27FC236}">
              <a16:creationId xmlns:a16="http://schemas.microsoft.com/office/drawing/2014/main" id="{433BD275-AA01-473A-9C50-148F58E4499B}"/>
            </a:ext>
          </a:extLst>
        </xdr:cNvPr>
        <xdr:cNvSpPr/>
      </xdr:nvSpPr>
      <xdr:spPr>
        <a:xfrm>
          <a:off x="7937499" y="20076585"/>
          <a:ext cx="49530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165100</xdr:colOff>
      <xdr:row>99</xdr:row>
      <xdr:rowOff>31751</xdr:rowOff>
    </xdr:from>
    <xdr:to>
      <xdr:col>12</xdr:col>
      <xdr:colOff>664634</xdr:colOff>
      <xdr:row>99</xdr:row>
      <xdr:rowOff>499751</xdr:rowOff>
    </xdr:to>
    <xdr:sp macro="" textlink="">
      <xdr:nvSpPr>
        <xdr:cNvPr id="138" name="正方形/長方形 137">
          <a:extLst>
            <a:ext uri="{FF2B5EF4-FFF2-40B4-BE49-F238E27FC236}">
              <a16:creationId xmlns:a16="http://schemas.microsoft.com/office/drawing/2014/main" id="{D83FC2F2-BE45-4402-8570-89B6F4A37973}"/>
            </a:ext>
          </a:extLst>
        </xdr:cNvPr>
        <xdr:cNvSpPr/>
      </xdr:nvSpPr>
      <xdr:spPr>
        <a:xfrm>
          <a:off x="8981017" y="2007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694266</xdr:colOff>
      <xdr:row>99</xdr:row>
      <xdr:rowOff>31751</xdr:rowOff>
    </xdr:from>
    <xdr:to>
      <xdr:col>12</xdr:col>
      <xdr:colOff>1193800</xdr:colOff>
      <xdr:row>99</xdr:row>
      <xdr:rowOff>499751</xdr:rowOff>
    </xdr:to>
    <xdr:sp macro="" textlink="">
      <xdr:nvSpPr>
        <xdr:cNvPr id="139" name="正方形/長方形 138">
          <a:extLst>
            <a:ext uri="{FF2B5EF4-FFF2-40B4-BE49-F238E27FC236}">
              <a16:creationId xmlns:a16="http://schemas.microsoft.com/office/drawing/2014/main" id="{FB46D49D-2860-41D1-9A52-D88BE466622A}"/>
            </a:ext>
          </a:extLst>
        </xdr:cNvPr>
        <xdr:cNvSpPr/>
      </xdr:nvSpPr>
      <xdr:spPr>
        <a:xfrm>
          <a:off x="9510183" y="2007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95250</xdr:colOff>
      <xdr:row>102</xdr:row>
      <xdr:rowOff>38100</xdr:rowOff>
    </xdr:from>
    <xdr:ext cx="1577966" cy="259296"/>
    <xdr:pic>
      <xdr:nvPicPr>
        <xdr:cNvPr id="140" name="図 139">
          <a:extLst>
            <a:ext uri="{FF2B5EF4-FFF2-40B4-BE49-F238E27FC236}">
              <a16:creationId xmlns:a16="http://schemas.microsoft.com/office/drawing/2014/main" id="{E49C04DD-76A1-41E3-903C-C6789288D697}"/>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5250" y="14473767"/>
          <a:ext cx="1577966" cy="259296"/>
        </a:xfrm>
        <a:prstGeom prst="rect">
          <a:avLst/>
        </a:prstGeom>
      </xdr:spPr>
    </xdr:pic>
    <xdr:clientData/>
  </xdr:oneCellAnchor>
  <xdr:twoCellAnchor>
    <xdr:from>
      <xdr:col>11</xdr:col>
      <xdr:colOff>80433</xdr:colOff>
      <xdr:row>124</xdr:row>
      <xdr:rowOff>31752</xdr:rowOff>
    </xdr:from>
    <xdr:to>
      <xdr:col>12</xdr:col>
      <xdr:colOff>135467</xdr:colOff>
      <xdr:row>124</xdr:row>
      <xdr:rowOff>499752</xdr:rowOff>
    </xdr:to>
    <xdr:sp macro="" textlink="">
      <xdr:nvSpPr>
        <xdr:cNvPr id="141" name="正方形/長方形 140">
          <a:extLst>
            <a:ext uri="{FF2B5EF4-FFF2-40B4-BE49-F238E27FC236}">
              <a16:creationId xmlns:a16="http://schemas.microsoft.com/office/drawing/2014/main" id="{BFFFC3C9-D7B3-421C-9A5F-8E4EA9526969}"/>
            </a:ext>
          </a:extLst>
        </xdr:cNvPr>
        <xdr:cNvSpPr/>
      </xdr:nvSpPr>
      <xdr:spPr>
        <a:xfrm>
          <a:off x="8462433" y="20076585"/>
          <a:ext cx="48895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740832</xdr:colOff>
      <xdr:row>124</xdr:row>
      <xdr:rowOff>31752</xdr:rowOff>
    </xdr:from>
    <xdr:to>
      <xdr:col>11</xdr:col>
      <xdr:colOff>50800</xdr:colOff>
      <xdr:row>124</xdr:row>
      <xdr:rowOff>499752</xdr:rowOff>
    </xdr:to>
    <xdr:sp macro="" textlink="">
      <xdr:nvSpPr>
        <xdr:cNvPr id="142" name="正方形/長方形 141">
          <a:extLst>
            <a:ext uri="{FF2B5EF4-FFF2-40B4-BE49-F238E27FC236}">
              <a16:creationId xmlns:a16="http://schemas.microsoft.com/office/drawing/2014/main" id="{40403FA5-68D8-4906-A161-9F58DA778768}"/>
            </a:ext>
          </a:extLst>
        </xdr:cNvPr>
        <xdr:cNvSpPr/>
      </xdr:nvSpPr>
      <xdr:spPr>
        <a:xfrm>
          <a:off x="7937499" y="20076585"/>
          <a:ext cx="49530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165100</xdr:colOff>
      <xdr:row>124</xdr:row>
      <xdr:rowOff>31751</xdr:rowOff>
    </xdr:from>
    <xdr:to>
      <xdr:col>12</xdr:col>
      <xdr:colOff>664634</xdr:colOff>
      <xdr:row>124</xdr:row>
      <xdr:rowOff>499751</xdr:rowOff>
    </xdr:to>
    <xdr:sp macro="" textlink="">
      <xdr:nvSpPr>
        <xdr:cNvPr id="143" name="正方形/長方形 142">
          <a:extLst>
            <a:ext uri="{FF2B5EF4-FFF2-40B4-BE49-F238E27FC236}">
              <a16:creationId xmlns:a16="http://schemas.microsoft.com/office/drawing/2014/main" id="{C5FCD4F0-EED2-4F07-B9FE-E1504C31B7A2}"/>
            </a:ext>
          </a:extLst>
        </xdr:cNvPr>
        <xdr:cNvSpPr/>
      </xdr:nvSpPr>
      <xdr:spPr>
        <a:xfrm>
          <a:off x="8981017" y="2007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694266</xdr:colOff>
      <xdr:row>124</xdr:row>
      <xdr:rowOff>31751</xdr:rowOff>
    </xdr:from>
    <xdr:to>
      <xdr:col>12</xdr:col>
      <xdr:colOff>1193800</xdr:colOff>
      <xdr:row>124</xdr:row>
      <xdr:rowOff>499751</xdr:rowOff>
    </xdr:to>
    <xdr:sp macro="" textlink="">
      <xdr:nvSpPr>
        <xdr:cNvPr id="144" name="正方形/長方形 143">
          <a:extLst>
            <a:ext uri="{FF2B5EF4-FFF2-40B4-BE49-F238E27FC236}">
              <a16:creationId xmlns:a16="http://schemas.microsoft.com/office/drawing/2014/main" id="{409ACA54-2175-49BC-9BBC-8B75B7DA6018}"/>
            </a:ext>
          </a:extLst>
        </xdr:cNvPr>
        <xdr:cNvSpPr/>
      </xdr:nvSpPr>
      <xdr:spPr>
        <a:xfrm>
          <a:off x="9510183" y="2007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95250</xdr:colOff>
      <xdr:row>127</xdr:row>
      <xdr:rowOff>38100</xdr:rowOff>
    </xdr:from>
    <xdr:ext cx="1577966" cy="259296"/>
    <xdr:pic>
      <xdr:nvPicPr>
        <xdr:cNvPr id="145" name="図 144">
          <a:extLst>
            <a:ext uri="{FF2B5EF4-FFF2-40B4-BE49-F238E27FC236}">
              <a16:creationId xmlns:a16="http://schemas.microsoft.com/office/drawing/2014/main" id="{C3CFDF8C-404E-4ACA-B61A-DEA0BD9D9BCE}"/>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5250" y="14473767"/>
          <a:ext cx="1577966" cy="259296"/>
        </a:xfrm>
        <a:prstGeom prst="rect">
          <a:avLst/>
        </a:prstGeom>
      </xdr:spPr>
    </xdr:pic>
    <xdr:clientData/>
  </xdr:oneCellAnchor>
  <xdr:twoCellAnchor>
    <xdr:from>
      <xdr:col>11</xdr:col>
      <xdr:colOff>80433</xdr:colOff>
      <xdr:row>149</xdr:row>
      <xdr:rowOff>31752</xdr:rowOff>
    </xdr:from>
    <xdr:to>
      <xdr:col>12</xdr:col>
      <xdr:colOff>135467</xdr:colOff>
      <xdr:row>149</xdr:row>
      <xdr:rowOff>499752</xdr:rowOff>
    </xdr:to>
    <xdr:sp macro="" textlink="">
      <xdr:nvSpPr>
        <xdr:cNvPr id="146" name="正方形/長方形 145">
          <a:extLst>
            <a:ext uri="{FF2B5EF4-FFF2-40B4-BE49-F238E27FC236}">
              <a16:creationId xmlns:a16="http://schemas.microsoft.com/office/drawing/2014/main" id="{E0C79FCC-851F-45EB-8F13-95A900F43DB5}"/>
            </a:ext>
          </a:extLst>
        </xdr:cNvPr>
        <xdr:cNvSpPr/>
      </xdr:nvSpPr>
      <xdr:spPr>
        <a:xfrm>
          <a:off x="8462433" y="20076585"/>
          <a:ext cx="48895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740832</xdr:colOff>
      <xdr:row>149</xdr:row>
      <xdr:rowOff>31752</xdr:rowOff>
    </xdr:from>
    <xdr:to>
      <xdr:col>11</xdr:col>
      <xdr:colOff>50800</xdr:colOff>
      <xdr:row>149</xdr:row>
      <xdr:rowOff>499752</xdr:rowOff>
    </xdr:to>
    <xdr:sp macro="" textlink="">
      <xdr:nvSpPr>
        <xdr:cNvPr id="147" name="正方形/長方形 146">
          <a:extLst>
            <a:ext uri="{FF2B5EF4-FFF2-40B4-BE49-F238E27FC236}">
              <a16:creationId xmlns:a16="http://schemas.microsoft.com/office/drawing/2014/main" id="{7EF25626-5482-4743-B784-7E060510E807}"/>
            </a:ext>
          </a:extLst>
        </xdr:cNvPr>
        <xdr:cNvSpPr/>
      </xdr:nvSpPr>
      <xdr:spPr>
        <a:xfrm>
          <a:off x="7937499" y="20076585"/>
          <a:ext cx="49530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165100</xdr:colOff>
      <xdr:row>149</xdr:row>
      <xdr:rowOff>31751</xdr:rowOff>
    </xdr:from>
    <xdr:to>
      <xdr:col>12</xdr:col>
      <xdr:colOff>664634</xdr:colOff>
      <xdr:row>149</xdr:row>
      <xdr:rowOff>499751</xdr:rowOff>
    </xdr:to>
    <xdr:sp macro="" textlink="">
      <xdr:nvSpPr>
        <xdr:cNvPr id="148" name="正方形/長方形 147">
          <a:extLst>
            <a:ext uri="{FF2B5EF4-FFF2-40B4-BE49-F238E27FC236}">
              <a16:creationId xmlns:a16="http://schemas.microsoft.com/office/drawing/2014/main" id="{3AD6425C-7813-448E-9D71-148F0CFB0633}"/>
            </a:ext>
          </a:extLst>
        </xdr:cNvPr>
        <xdr:cNvSpPr/>
      </xdr:nvSpPr>
      <xdr:spPr>
        <a:xfrm>
          <a:off x="8981017" y="2007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694266</xdr:colOff>
      <xdr:row>149</xdr:row>
      <xdr:rowOff>31751</xdr:rowOff>
    </xdr:from>
    <xdr:to>
      <xdr:col>12</xdr:col>
      <xdr:colOff>1193800</xdr:colOff>
      <xdr:row>149</xdr:row>
      <xdr:rowOff>499751</xdr:rowOff>
    </xdr:to>
    <xdr:sp macro="" textlink="">
      <xdr:nvSpPr>
        <xdr:cNvPr id="149" name="正方形/長方形 148">
          <a:extLst>
            <a:ext uri="{FF2B5EF4-FFF2-40B4-BE49-F238E27FC236}">
              <a16:creationId xmlns:a16="http://schemas.microsoft.com/office/drawing/2014/main" id="{7F4A982C-0426-4E96-9BF2-447E7F5137A5}"/>
            </a:ext>
          </a:extLst>
        </xdr:cNvPr>
        <xdr:cNvSpPr/>
      </xdr:nvSpPr>
      <xdr:spPr>
        <a:xfrm>
          <a:off x="9510183" y="2007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95250</xdr:colOff>
      <xdr:row>152</xdr:row>
      <xdr:rowOff>38100</xdr:rowOff>
    </xdr:from>
    <xdr:ext cx="1577966" cy="259296"/>
    <xdr:pic>
      <xdr:nvPicPr>
        <xdr:cNvPr id="150" name="図 149">
          <a:extLst>
            <a:ext uri="{FF2B5EF4-FFF2-40B4-BE49-F238E27FC236}">
              <a16:creationId xmlns:a16="http://schemas.microsoft.com/office/drawing/2014/main" id="{9907A5CD-DB46-4F29-B170-8D737A3CF23C}"/>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5250" y="14473767"/>
          <a:ext cx="1577966" cy="259296"/>
        </a:xfrm>
        <a:prstGeom prst="rect">
          <a:avLst/>
        </a:prstGeom>
      </xdr:spPr>
    </xdr:pic>
    <xdr:clientData/>
  </xdr:oneCellAnchor>
  <xdr:twoCellAnchor>
    <xdr:from>
      <xdr:col>11</xdr:col>
      <xdr:colOff>80433</xdr:colOff>
      <xdr:row>174</xdr:row>
      <xdr:rowOff>31752</xdr:rowOff>
    </xdr:from>
    <xdr:to>
      <xdr:col>12</xdr:col>
      <xdr:colOff>135467</xdr:colOff>
      <xdr:row>174</xdr:row>
      <xdr:rowOff>499752</xdr:rowOff>
    </xdr:to>
    <xdr:sp macro="" textlink="">
      <xdr:nvSpPr>
        <xdr:cNvPr id="151" name="正方形/長方形 150">
          <a:extLst>
            <a:ext uri="{FF2B5EF4-FFF2-40B4-BE49-F238E27FC236}">
              <a16:creationId xmlns:a16="http://schemas.microsoft.com/office/drawing/2014/main" id="{FF9172E4-A89C-4C1B-85C6-558890E10BB9}"/>
            </a:ext>
          </a:extLst>
        </xdr:cNvPr>
        <xdr:cNvSpPr/>
      </xdr:nvSpPr>
      <xdr:spPr>
        <a:xfrm>
          <a:off x="8462433" y="20076585"/>
          <a:ext cx="48895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740832</xdr:colOff>
      <xdr:row>174</xdr:row>
      <xdr:rowOff>31752</xdr:rowOff>
    </xdr:from>
    <xdr:to>
      <xdr:col>11</xdr:col>
      <xdr:colOff>50800</xdr:colOff>
      <xdr:row>174</xdr:row>
      <xdr:rowOff>499752</xdr:rowOff>
    </xdr:to>
    <xdr:sp macro="" textlink="">
      <xdr:nvSpPr>
        <xdr:cNvPr id="152" name="正方形/長方形 151">
          <a:extLst>
            <a:ext uri="{FF2B5EF4-FFF2-40B4-BE49-F238E27FC236}">
              <a16:creationId xmlns:a16="http://schemas.microsoft.com/office/drawing/2014/main" id="{980E2661-5D33-483B-962F-2933E1A599D2}"/>
            </a:ext>
          </a:extLst>
        </xdr:cNvPr>
        <xdr:cNvSpPr/>
      </xdr:nvSpPr>
      <xdr:spPr>
        <a:xfrm>
          <a:off x="7937499" y="20076585"/>
          <a:ext cx="49530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165100</xdr:colOff>
      <xdr:row>174</xdr:row>
      <xdr:rowOff>31751</xdr:rowOff>
    </xdr:from>
    <xdr:to>
      <xdr:col>12</xdr:col>
      <xdr:colOff>664634</xdr:colOff>
      <xdr:row>174</xdr:row>
      <xdr:rowOff>499751</xdr:rowOff>
    </xdr:to>
    <xdr:sp macro="" textlink="">
      <xdr:nvSpPr>
        <xdr:cNvPr id="153" name="正方形/長方形 152">
          <a:extLst>
            <a:ext uri="{FF2B5EF4-FFF2-40B4-BE49-F238E27FC236}">
              <a16:creationId xmlns:a16="http://schemas.microsoft.com/office/drawing/2014/main" id="{4FCCAAEC-1665-47C3-82D3-CF8BFD9D0BA5}"/>
            </a:ext>
          </a:extLst>
        </xdr:cNvPr>
        <xdr:cNvSpPr/>
      </xdr:nvSpPr>
      <xdr:spPr>
        <a:xfrm>
          <a:off x="8981017" y="2007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694266</xdr:colOff>
      <xdr:row>174</xdr:row>
      <xdr:rowOff>31751</xdr:rowOff>
    </xdr:from>
    <xdr:to>
      <xdr:col>12</xdr:col>
      <xdr:colOff>1193800</xdr:colOff>
      <xdr:row>174</xdr:row>
      <xdr:rowOff>499751</xdr:rowOff>
    </xdr:to>
    <xdr:sp macro="" textlink="">
      <xdr:nvSpPr>
        <xdr:cNvPr id="154" name="正方形/長方形 153">
          <a:extLst>
            <a:ext uri="{FF2B5EF4-FFF2-40B4-BE49-F238E27FC236}">
              <a16:creationId xmlns:a16="http://schemas.microsoft.com/office/drawing/2014/main" id="{DE85AC8B-0F3C-4C88-8168-1632F07A4EE0}"/>
            </a:ext>
          </a:extLst>
        </xdr:cNvPr>
        <xdr:cNvSpPr/>
      </xdr:nvSpPr>
      <xdr:spPr>
        <a:xfrm>
          <a:off x="9510183" y="2007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95250</xdr:colOff>
      <xdr:row>177</xdr:row>
      <xdr:rowOff>38100</xdr:rowOff>
    </xdr:from>
    <xdr:ext cx="1577966" cy="259296"/>
    <xdr:pic>
      <xdr:nvPicPr>
        <xdr:cNvPr id="155" name="図 154">
          <a:extLst>
            <a:ext uri="{FF2B5EF4-FFF2-40B4-BE49-F238E27FC236}">
              <a16:creationId xmlns:a16="http://schemas.microsoft.com/office/drawing/2014/main" id="{F313EA60-3C27-45F2-B584-D7C3442F753C}"/>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5250" y="14473767"/>
          <a:ext cx="1577966" cy="259296"/>
        </a:xfrm>
        <a:prstGeom prst="rect">
          <a:avLst/>
        </a:prstGeom>
      </xdr:spPr>
    </xdr:pic>
    <xdr:clientData/>
  </xdr:oneCellAnchor>
  <xdr:twoCellAnchor>
    <xdr:from>
      <xdr:col>11</xdr:col>
      <xdr:colOff>80433</xdr:colOff>
      <xdr:row>199</xdr:row>
      <xdr:rowOff>31752</xdr:rowOff>
    </xdr:from>
    <xdr:to>
      <xdr:col>12</xdr:col>
      <xdr:colOff>135467</xdr:colOff>
      <xdr:row>199</xdr:row>
      <xdr:rowOff>499752</xdr:rowOff>
    </xdr:to>
    <xdr:sp macro="" textlink="">
      <xdr:nvSpPr>
        <xdr:cNvPr id="156" name="正方形/長方形 155">
          <a:extLst>
            <a:ext uri="{FF2B5EF4-FFF2-40B4-BE49-F238E27FC236}">
              <a16:creationId xmlns:a16="http://schemas.microsoft.com/office/drawing/2014/main" id="{96FF38E6-EF69-4C9D-BC94-4EB2790B9FD7}"/>
            </a:ext>
          </a:extLst>
        </xdr:cNvPr>
        <xdr:cNvSpPr/>
      </xdr:nvSpPr>
      <xdr:spPr>
        <a:xfrm>
          <a:off x="8462433" y="20076585"/>
          <a:ext cx="48895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740832</xdr:colOff>
      <xdr:row>199</xdr:row>
      <xdr:rowOff>31752</xdr:rowOff>
    </xdr:from>
    <xdr:to>
      <xdr:col>11</xdr:col>
      <xdr:colOff>50800</xdr:colOff>
      <xdr:row>199</xdr:row>
      <xdr:rowOff>499752</xdr:rowOff>
    </xdr:to>
    <xdr:sp macro="" textlink="">
      <xdr:nvSpPr>
        <xdr:cNvPr id="157" name="正方形/長方形 156">
          <a:extLst>
            <a:ext uri="{FF2B5EF4-FFF2-40B4-BE49-F238E27FC236}">
              <a16:creationId xmlns:a16="http://schemas.microsoft.com/office/drawing/2014/main" id="{FD48556D-5C67-43C6-BCBE-6C9A63AAA714}"/>
            </a:ext>
          </a:extLst>
        </xdr:cNvPr>
        <xdr:cNvSpPr/>
      </xdr:nvSpPr>
      <xdr:spPr>
        <a:xfrm>
          <a:off x="7937499" y="20076585"/>
          <a:ext cx="49530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165100</xdr:colOff>
      <xdr:row>199</xdr:row>
      <xdr:rowOff>31751</xdr:rowOff>
    </xdr:from>
    <xdr:to>
      <xdr:col>12</xdr:col>
      <xdr:colOff>664634</xdr:colOff>
      <xdr:row>199</xdr:row>
      <xdr:rowOff>499751</xdr:rowOff>
    </xdr:to>
    <xdr:sp macro="" textlink="">
      <xdr:nvSpPr>
        <xdr:cNvPr id="158" name="正方形/長方形 157">
          <a:extLst>
            <a:ext uri="{FF2B5EF4-FFF2-40B4-BE49-F238E27FC236}">
              <a16:creationId xmlns:a16="http://schemas.microsoft.com/office/drawing/2014/main" id="{304B455D-78D1-41A6-9E6E-DAA7FC60DAEC}"/>
            </a:ext>
          </a:extLst>
        </xdr:cNvPr>
        <xdr:cNvSpPr/>
      </xdr:nvSpPr>
      <xdr:spPr>
        <a:xfrm>
          <a:off x="8981017" y="2007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694266</xdr:colOff>
      <xdr:row>199</xdr:row>
      <xdr:rowOff>31751</xdr:rowOff>
    </xdr:from>
    <xdr:to>
      <xdr:col>12</xdr:col>
      <xdr:colOff>1193800</xdr:colOff>
      <xdr:row>199</xdr:row>
      <xdr:rowOff>499751</xdr:rowOff>
    </xdr:to>
    <xdr:sp macro="" textlink="">
      <xdr:nvSpPr>
        <xdr:cNvPr id="159" name="正方形/長方形 158">
          <a:extLst>
            <a:ext uri="{FF2B5EF4-FFF2-40B4-BE49-F238E27FC236}">
              <a16:creationId xmlns:a16="http://schemas.microsoft.com/office/drawing/2014/main" id="{E1FD7912-7BCC-477C-89C3-58CA8F241B39}"/>
            </a:ext>
          </a:extLst>
        </xdr:cNvPr>
        <xdr:cNvSpPr/>
      </xdr:nvSpPr>
      <xdr:spPr>
        <a:xfrm>
          <a:off x="9510183" y="2007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95250</xdr:colOff>
      <xdr:row>202</xdr:row>
      <xdr:rowOff>38100</xdr:rowOff>
    </xdr:from>
    <xdr:ext cx="1577966" cy="259296"/>
    <xdr:pic>
      <xdr:nvPicPr>
        <xdr:cNvPr id="160" name="図 159">
          <a:extLst>
            <a:ext uri="{FF2B5EF4-FFF2-40B4-BE49-F238E27FC236}">
              <a16:creationId xmlns:a16="http://schemas.microsoft.com/office/drawing/2014/main" id="{9D5E65E0-71E8-490A-9580-E5DFD72BBC66}"/>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5250" y="48763767"/>
          <a:ext cx="1577966" cy="259296"/>
        </a:xfrm>
        <a:prstGeom prst="rect">
          <a:avLst/>
        </a:prstGeom>
      </xdr:spPr>
    </xdr:pic>
    <xdr:clientData/>
  </xdr:oneCellAnchor>
  <xdr:twoCellAnchor>
    <xdr:from>
      <xdr:col>11</xdr:col>
      <xdr:colOff>80433</xdr:colOff>
      <xdr:row>224</xdr:row>
      <xdr:rowOff>31752</xdr:rowOff>
    </xdr:from>
    <xdr:to>
      <xdr:col>12</xdr:col>
      <xdr:colOff>135467</xdr:colOff>
      <xdr:row>224</xdr:row>
      <xdr:rowOff>499752</xdr:rowOff>
    </xdr:to>
    <xdr:sp macro="" textlink="">
      <xdr:nvSpPr>
        <xdr:cNvPr id="161" name="正方形/長方形 160">
          <a:extLst>
            <a:ext uri="{FF2B5EF4-FFF2-40B4-BE49-F238E27FC236}">
              <a16:creationId xmlns:a16="http://schemas.microsoft.com/office/drawing/2014/main" id="{88E58522-193A-41BB-8286-30F4AA104159}"/>
            </a:ext>
          </a:extLst>
        </xdr:cNvPr>
        <xdr:cNvSpPr/>
      </xdr:nvSpPr>
      <xdr:spPr>
        <a:xfrm>
          <a:off x="8462433" y="54366585"/>
          <a:ext cx="48895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740832</xdr:colOff>
      <xdr:row>224</xdr:row>
      <xdr:rowOff>31752</xdr:rowOff>
    </xdr:from>
    <xdr:to>
      <xdr:col>11</xdr:col>
      <xdr:colOff>50800</xdr:colOff>
      <xdr:row>224</xdr:row>
      <xdr:rowOff>499752</xdr:rowOff>
    </xdr:to>
    <xdr:sp macro="" textlink="">
      <xdr:nvSpPr>
        <xdr:cNvPr id="162" name="正方形/長方形 161">
          <a:extLst>
            <a:ext uri="{FF2B5EF4-FFF2-40B4-BE49-F238E27FC236}">
              <a16:creationId xmlns:a16="http://schemas.microsoft.com/office/drawing/2014/main" id="{465F789C-4557-4D1E-83B2-5B6CCD2E7E52}"/>
            </a:ext>
          </a:extLst>
        </xdr:cNvPr>
        <xdr:cNvSpPr/>
      </xdr:nvSpPr>
      <xdr:spPr>
        <a:xfrm>
          <a:off x="7937499" y="54366585"/>
          <a:ext cx="49530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165100</xdr:colOff>
      <xdr:row>224</xdr:row>
      <xdr:rowOff>31751</xdr:rowOff>
    </xdr:from>
    <xdr:to>
      <xdr:col>12</xdr:col>
      <xdr:colOff>664634</xdr:colOff>
      <xdr:row>224</xdr:row>
      <xdr:rowOff>499751</xdr:rowOff>
    </xdr:to>
    <xdr:sp macro="" textlink="">
      <xdr:nvSpPr>
        <xdr:cNvPr id="163" name="正方形/長方形 162">
          <a:extLst>
            <a:ext uri="{FF2B5EF4-FFF2-40B4-BE49-F238E27FC236}">
              <a16:creationId xmlns:a16="http://schemas.microsoft.com/office/drawing/2014/main" id="{363AF26B-DD00-4370-8B89-1C4B98FE01E3}"/>
            </a:ext>
          </a:extLst>
        </xdr:cNvPr>
        <xdr:cNvSpPr/>
      </xdr:nvSpPr>
      <xdr:spPr>
        <a:xfrm>
          <a:off x="8981017" y="5436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694266</xdr:colOff>
      <xdr:row>224</xdr:row>
      <xdr:rowOff>31751</xdr:rowOff>
    </xdr:from>
    <xdr:to>
      <xdr:col>12</xdr:col>
      <xdr:colOff>1193800</xdr:colOff>
      <xdr:row>224</xdr:row>
      <xdr:rowOff>499751</xdr:rowOff>
    </xdr:to>
    <xdr:sp macro="" textlink="">
      <xdr:nvSpPr>
        <xdr:cNvPr id="164" name="正方形/長方形 163">
          <a:extLst>
            <a:ext uri="{FF2B5EF4-FFF2-40B4-BE49-F238E27FC236}">
              <a16:creationId xmlns:a16="http://schemas.microsoft.com/office/drawing/2014/main" id="{C0F23EF3-1F3E-46E3-BCF8-33B63FED6F65}"/>
            </a:ext>
          </a:extLst>
        </xdr:cNvPr>
        <xdr:cNvSpPr/>
      </xdr:nvSpPr>
      <xdr:spPr>
        <a:xfrm>
          <a:off x="9510183" y="5436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95250</xdr:colOff>
      <xdr:row>227</xdr:row>
      <xdr:rowOff>38100</xdr:rowOff>
    </xdr:from>
    <xdr:ext cx="1577966" cy="259296"/>
    <xdr:pic>
      <xdr:nvPicPr>
        <xdr:cNvPr id="165" name="図 164">
          <a:extLst>
            <a:ext uri="{FF2B5EF4-FFF2-40B4-BE49-F238E27FC236}">
              <a16:creationId xmlns:a16="http://schemas.microsoft.com/office/drawing/2014/main" id="{FB81927A-B8A4-40D0-97A0-A7147E771A33}"/>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5250" y="48763767"/>
          <a:ext cx="1577966" cy="259296"/>
        </a:xfrm>
        <a:prstGeom prst="rect">
          <a:avLst/>
        </a:prstGeom>
      </xdr:spPr>
    </xdr:pic>
    <xdr:clientData/>
  </xdr:oneCellAnchor>
  <xdr:twoCellAnchor>
    <xdr:from>
      <xdr:col>11</xdr:col>
      <xdr:colOff>80433</xdr:colOff>
      <xdr:row>249</xdr:row>
      <xdr:rowOff>31752</xdr:rowOff>
    </xdr:from>
    <xdr:to>
      <xdr:col>12</xdr:col>
      <xdr:colOff>135467</xdr:colOff>
      <xdr:row>249</xdr:row>
      <xdr:rowOff>499752</xdr:rowOff>
    </xdr:to>
    <xdr:sp macro="" textlink="">
      <xdr:nvSpPr>
        <xdr:cNvPr id="166" name="正方形/長方形 165">
          <a:extLst>
            <a:ext uri="{FF2B5EF4-FFF2-40B4-BE49-F238E27FC236}">
              <a16:creationId xmlns:a16="http://schemas.microsoft.com/office/drawing/2014/main" id="{929743DE-470A-460F-9B41-5E22D6FB525A}"/>
            </a:ext>
          </a:extLst>
        </xdr:cNvPr>
        <xdr:cNvSpPr/>
      </xdr:nvSpPr>
      <xdr:spPr>
        <a:xfrm>
          <a:off x="8462433" y="54366585"/>
          <a:ext cx="48895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740832</xdr:colOff>
      <xdr:row>249</xdr:row>
      <xdr:rowOff>31752</xdr:rowOff>
    </xdr:from>
    <xdr:to>
      <xdr:col>11</xdr:col>
      <xdr:colOff>50800</xdr:colOff>
      <xdr:row>249</xdr:row>
      <xdr:rowOff>499752</xdr:rowOff>
    </xdr:to>
    <xdr:sp macro="" textlink="">
      <xdr:nvSpPr>
        <xdr:cNvPr id="167" name="正方形/長方形 166">
          <a:extLst>
            <a:ext uri="{FF2B5EF4-FFF2-40B4-BE49-F238E27FC236}">
              <a16:creationId xmlns:a16="http://schemas.microsoft.com/office/drawing/2014/main" id="{28009F62-40FB-483B-BB51-EF1DD44ED3DE}"/>
            </a:ext>
          </a:extLst>
        </xdr:cNvPr>
        <xdr:cNvSpPr/>
      </xdr:nvSpPr>
      <xdr:spPr>
        <a:xfrm>
          <a:off x="7937499" y="54366585"/>
          <a:ext cx="495301"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165100</xdr:colOff>
      <xdr:row>249</xdr:row>
      <xdr:rowOff>31751</xdr:rowOff>
    </xdr:from>
    <xdr:to>
      <xdr:col>12</xdr:col>
      <xdr:colOff>664634</xdr:colOff>
      <xdr:row>249</xdr:row>
      <xdr:rowOff>499751</xdr:rowOff>
    </xdr:to>
    <xdr:sp macro="" textlink="">
      <xdr:nvSpPr>
        <xdr:cNvPr id="168" name="正方形/長方形 167">
          <a:extLst>
            <a:ext uri="{FF2B5EF4-FFF2-40B4-BE49-F238E27FC236}">
              <a16:creationId xmlns:a16="http://schemas.microsoft.com/office/drawing/2014/main" id="{00436AB7-4844-4FB7-8C99-2B7A5C9DCED5}"/>
            </a:ext>
          </a:extLst>
        </xdr:cNvPr>
        <xdr:cNvSpPr/>
      </xdr:nvSpPr>
      <xdr:spPr>
        <a:xfrm>
          <a:off x="8981017" y="5436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694266</xdr:colOff>
      <xdr:row>249</xdr:row>
      <xdr:rowOff>31751</xdr:rowOff>
    </xdr:from>
    <xdr:to>
      <xdr:col>12</xdr:col>
      <xdr:colOff>1193800</xdr:colOff>
      <xdr:row>249</xdr:row>
      <xdr:rowOff>499751</xdr:rowOff>
    </xdr:to>
    <xdr:sp macro="" textlink="">
      <xdr:nvSpPr>
        <xdr:cNvPr id="169" name="正方形/長方形 168">
          <a:extLst>
            <a:ext uri="{FF2B5EF4-FFF2-40B4-BE49-F238E27FC236}">
              <a16:creationId xmlns:a16="http://schemas.microsoft.com/office/drawing/2014/main" id="{6E499655-3F75-4334-9F4E-DE6A736F327E}"/>
            </a:ext>
          </a:extLst>
        </xdr:cNvPr>
        <xdr:cNvSpPr/>
      </xdr:nvSpPr>
      <xdr:spPr>
        <a:xfrm>
          <a:off x="9510183" y="54366584"/>
          <a:ext cx="499534"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620183</xdr:colOff>
      <xdr:row>24</xdr:row>
      <xdr:rowOff>146051</xdr:rowOff>
    </xdr:from>
    <xdr:to>
      <xdr:col>10</xdr:col>
      <xdr:colOff>323849</xdr:colOff>
      <xdr:row>24</xdr:row>
      <xdr:rowOff>438151</xdr:rowOff>
    </xdr:to>
    <xdr:sp macro="" textlink="">
      <xdr:nvSpPr>
        <xdr:cNvPr id="3" name="テキスト ボックス 2">
          <a:extLst>
            <a:ext uri="{FF2B5EF4-FFF2-40B4-BE49-F238E27FC236}">
              <a16:creationId xmlns:a16="http://schemas.microsoft.com/office/drawing/2014/main" id="{8383DD65-9B99-0202-B000-68EDFECB1D46}"/>
            </a:ext>
          </a:extLst>
        </xdr:cNvPr>
        <xdr:cNvSpPr txBox="1"/>
      </xdr:nvSpPr>
      <xdr:spPr>
        <a:xfrm>
          <a:off x="6706658" y="6442076"/>
          <a:ext cx="818091" cy="2921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solidFill>
                <a:srgbClr val="C00000"/>
              </a:solidFill>
              <a:latin typeface="游明朝" panose="02020400000000000000" pitchFamily="18" charset="-128"/>
              <a:ea typeface="游明朝" panose="02020400000000000000" pitchFamily="18" charset="-128"/>
            </a:rPr>
            <a:t>2</a:t>
          </a:r>
          <a:r>
            <a:rPr kumimoji="1" lang="ja-JP" altLang="en-US" sz="1400" b="1">
              <a:solidFill>
                <a:srgbClr val="C00000"/>
              </a:solidFill>
              <a:latin typeface="游明朝" panose="02020400000000000000" pitchFamily="18" charset="-128"/>
              <a:ea typeface="游明朝" panose="02020400000000000000" pitchFamily="18" charset="-128"/>
            </a:rPr>
            <a:t>部提出</a:t>
          </a:r>
          <a:endParaRPr kumimoji="1" lang="ja-JP" altLang="en-US" sz="1400" b="1">
            <a:solidFill>
              <a:schemeClr val="tx1"/>
            </a:solidFill>
            <a:latin typeface="游明朝" panose="02020400000000000000" pitchFamily="18" charset="-128"/>
            <a:ea typeface="游明朝" panose="02020400000000000000" pitchFamily="18" charset="-128"/>
          </a:endParaRPr>
        </a:p>
      </xdr:txBody>
    </xdr:sp>
    <xdr:clientData/>
  </xdr:twoCellAnchor>
  <xdr:twoCellAnchor>
    <xdr:from>
      <xdr:col>19</xdr:col>
      <xdr:colOff>47625</xdr:colOff>
      <xdr:row>38</xdr:row>
      <xdr:rowOff>85725</xdr:rowOff>
    </xdr:from>
    <xdr:to>
      <xdr:col>23</xdr:col>
      <xdr:colOff>352425</xdr:colOff>
      <xdr:row>43</xdr:row>
      <xdr:rowOff>76200</xdr:rowOff>
    </xdr:to>
    <xdr:sp macro="" textlink="">
      <xdr:nvSpPr>
        <xdr:cNvPr id="4" name="正方形/長方形 3">
          <a:extLst>
            <a:ext uri="{FF2B5EF4-FFF2-40B4-BE49-F238E27FC236}">
              <a16:creationId xmlns:a16="http://schemas.microsoft.com/office/drawing/2014/main" id="{B3E44BEA-6ED4-11C5-8D1D-840867BD31C9}"/>
            </a:ext>
          </a:extLst>
        </xdr:cNvPr>
        <xdr:cNvSpPr/>
      </xdr:nvSpPr>
      <xdr:spPr>
        <a:xfrm>
          <a:off x="10096500" y="10382250"/>
          <a:ext cx="3048000" cy="15144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印刷のページ設定を</a:t>
          </a:r>
          <a:r>
            <a:rPr kumimoji="1" lang="en-US" altLang="ja-JP" sz="1100"/>
            <a:t>2</a:t>
          </a:r>
          <a:r>
            <a:rPr kumimoji="1" lang="ja-JP" altLang="en-US" sz="1100"/>
            <a:t>ページまでで設定していますので、</a:t>
          </a:r>
          <a:r>
            <a:rPr kumimoji="1" lang="en-US" altLang="ja-JP" sz="1100"/>
            <a:t>2</a:t>
          </a:r>
          <a:r>
            <a:rPr kumimoji="1" lang="ja-JP" altLang="en-US" sz="1100"/>
            <a:t>ページ以上印刷する際は</a:t>
          </a:r>
          <a:r>
            <a:rPr kumimoji="1" lang="en-US" altLang="ja-JP" sz="1100"/>
            <a:t>50</a:t>
          </a:r>
          <a:r>
            <a:rPr kumimoji="1" lang="ja-JP" altLang="en-US" sz="1100"/>
            <a:t>行目に設定してある青い枠を広げるか、ページレイアウトのタブの中の印刷範囲をクリアして再設定してください。印刷範囲は、</a:t>
          </a:r>
          <a:r>
            <a:rPr kumimoji="1" lang="en-US" altLang="ja-JP" sz="1100"/>
            <a:t>25</a:t>
          </a:r>
          <a:r>
            <a:rPr kumimoji="1" lang="ja-JP" altLang="en-US" sz="1100"/>
            <a:t>行単位で変更してください。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76224</xdr:colOff>
      <xdr:row>2</xdr:row>
      <xdr:rowOff>38133</xdr:rowOff>
    </xdr:from>
    <xdr:to>
      <xdr:col>2</xdr:col>
      <xdr:colOff>246607</xdr:colOff>
      <xdr:row>3</xdr:row>
      <xdr:rowOff>22263</xdr:rowOff>
    </xdr:to>
    <xdr:pic>
      <xdr:nvPicPr>
        <xdr:cNvPr id="2" name="図 1">
          <a:extLst>
            <a:ext uri="{FF2B5EF4-FFF2-40B4-BE49-F238E27FC236}">
              <a16:creationId xmlns:a16="http://schemas.microsoft.com/office/drawing/2014/main" id="{76B346F2-D9B9-4B56-A1CB-EF78D9213D13}"/>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76224" y="752508"/>
          <a:ext cx="1580083" cy="260355"/>
        </a:xfrm>
        <a:prstGeom prst="rect">
          <a:avLst/>
        </a:prstGeom>
      </xdr:spPr>
    </xdr:pic>
    <xdr:clientData/>
  </xdr:twoCellAnchor>
  <xdr:twoCellAnchor>
    <xdr:from>
      <xdr:col>12</xdr:col>
      <xdr:colOff>604305</xdr:colOff>
      <xdr:row>25</xdr:row>
      <xdr:rowOff>47624</xdr:rowOff>
    </xdr:from>
    <xdr:to>
      <xdr:col>12</xdr:col>
      <xdr:colOff>1072305</xdr:colOff>
      <xdr:row>25</xdr:row>
      <xdr:rowOff>515624</xdr:rowOff>
    </xdr:to>
    <xdr:sp macro="" textlink="">
      <xdr:nvSpPr>
        <xdr:cNvPr id="5" name="正方形/長方形 4">
          <a:extLst>
            <a:ext uri="{FF2B5EF4-FFF2-40B4-BE49-F238E27FC236}">
              <a16:creationId xmlns:a16="http://schemas.microsoft.com/office/drawing/2014/main" id="{A36F24C5-7B0F-4993-8304-B1A70CA92F85}"/>
            </a:ext>
          </a:extLst>
        </xdr:cNvPr>
        <xdr:cNvSpPr/>
      </xdr:nvSpPr>
      <xdr:spPr>
        <a:xfrm>
          <a:off x="9494305" y="6566957"/>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absolute">
    <xdr:from>
      <xdr:col>0</xdr:col>
      <xdr:colOff>48683</xdr:colOff>
      <xdr:row>28</xdr:row>
      <xdr:rowOff>30688</xdr:rowOff>
    </xdr:from>
    <xdr:to>
      <xdr:col>2</xdr:col>
      <xdr:colOff>219066</xdr:colOff>
      <xdr:row>29</xdr:row>
      <xdr:rowOff>15877</xdr:rowOff>
    </xdr:to>
    <xdr:pic>
      <xdr:nvPicPr>
        <xdr:cNvPr id="13" name="図 12">
          <a:extLst>
            <a:ext uri="{FF2B5EF4-FFF2-40B4-BE49-F238E27FC236}">
              <a16:creationId xmlns:a16="http://schemas.microsoft.com/office/drawing/2014/main" id="{7914DC6E-FCC9-42DA-81FE-2A960D3AE109}"/>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BEBA8EAE-BF5A-486C-A8C5-ECC9F3942E4B}">
              <a14:imgProps xmlns:a14="http://schemas.microsoft.com/office/drawing/2010/main">
                <a14:imgLayer r:embed="rId3">
                  <a14:imgEffect>
                    <a14:brightnessContrast contrast="-3000"/>
                  </a14:imgEffect>
                </a14:imgLayer>
              </a14:imgProps>
            </a:ext>
            <a:ext uri="{28A0092B-C50C-407E-A947-70E740481C1C}">
              <a14:useLocalDpi xmlns:a14="http://schemas.microsoft.com/office/drawing/2010/main" val="0"/>
            </a:ext>
          </a:extLst>
        </a:blip>
        <a:stretch>
          <a:fillRect/>
        </a:stretch>
      </xdr:blipFill>
      <xdr:spPr>
        <a:xfrm>
          <a:off x="48683" y="7798855"/>
          <a:ext cx="1577966" cy="260355"/>
        </a:xfrm>
        <a:prstGeom prst="rect">
          <a:avLst/>
        </a:prstGeom>
      </xdr:spPr>
    </xdr:pic>
    <xdr:clientData/>
  </xdr:twoCellAnchor>
  <xdr:twoCellAnchor editAs="oneCell">
    <xdr:from>
      <xdr:col>0</xdr:col>
      <xdr:colOff>84667</xdr:colOff>
      <xdr:row>53</xdr:row>
      <xdr:rowOff>31746</xdr:rowOff>
    </xdr:from>
    <xdr:to>
      <xdr:col>2</xdr:col>
      <xdr:colOff>255050</xdr:colOff>
      <xdr:row>54</xdr:row>
      <xdr:rowOff>17993</xdr:rowOff>
    </xdr:to>
    <xdr:pic>
      <xdr:nvPicPr>
        <xdr:cNvPr id="55" name="図 54">
          <a:extLst>
            <a:ext uri="{FF2B5EF4-FFF2-40B4-BE49-F238E27FC236}">
              <a16:creationId xmlns:a16="http://schemas.microsoft.com/office/drawing/2014/main" id="{B829329C-1A24-4B9D-A8F9-F24338113F88}"/>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4667" y="14710829"/>
          <a:ext cx="1577966" cy="261414"/>
        </a:xfrm>
        <a:prstGeom prst="rect">
          <a:avLst/>
        </a:prstGeom>
      </xdr:spPr>
    </xdr:pic>
    <xdr:clientData/>
  </xdr:twoCellAnchor>
  <xdr:twoCellAnchor>
    <xdr:from>
      <xdr:col>12</xdr:col>
      <xdr:colOff>103711</xdr:colOff>
      <xdr:row>25</xdr:row>
      <xdr:rowOff>47624</xdr:rowOff>
    </xdr:from>
    <xdr:to>
      <xdr:col>12</xdr:col>
      <xdr:colOff>571711</xdr:colOff>
      <xdr:row>25</xdr:row>
      <xdr:rowOff>515624</xdr:rowOff>
    </xdr:to>
    <xdr:sp macro="" textlink="">
      <xdr:nvSpPr>
        <xdr:cNvPr id="14" name="正方形/長方形 13">
          <a:extLst>
            <a:ext uri="{FF2B5EF4-FFF2-40B4-BE49-F238E27FC236}">
              <a16:creationId xmlns:a16="http://schemas.microsoft.com/office/drawing/2014/main" id="{1E3CB93A-42E6-80C9-4523-EE368984B916}"/>
            </a:ext>
          </a:extLst>
        </xdr:cNvPr>
        <xdr:cNvSpPr/>
      </xdr:nvSpPr>
      <xdr:spPr>
        <a:xfrm>
          <a:off x="8993711" y="6566957"/>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40211</xdr:colOff>
      <xdr:row>25</xdr:row>
      <xdr:rowOff>47624</xdr:rowOff>
    </xdr:from>
    <xdr:to>
      <xdr:col>12</xdr:col>
      <xdr:colOff>74294</xdr:colOff>
      <xdr:row>25</xdr:row>
      <xdr:rowOff>515624</xdr:rowOff>
    </xdr:to>
    <xdr:sp macro="" textlink="">
      <xdr:nvSpPr>
        <xdr:cNvPr id="15" name="正方形/長方形 14">
          <a:extLst>
            <a:ext uri="{FF2B5EF4-FFF2-40B4-BE49-F238E27FC236}">
              <a16:creationId xmlns:a16="http://schemas.microsoft.com/office/drawing/2014/main" id="{BFCCE3A4-0C7F-A87D-111A-E4E37AD0D03D}"/>
            </a:ext>
          </a:extLst>
        </xdr:cNvPr>
        <xdr:cNvSpPr/>
      </xdr:nvSpPr>
      <xdr:spPr>
        <a:xfrm>
          <a:off x="8496294" y="6566957"/>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922862</xdr:colOff>
      <xdr:row>25</xdr:row>
      <xdr:rowOff>47624</xdr:rowOff>
    </xdr:from>
    <xdr:to>
      <xdr:col>11</xdr:col>
      <xdr:colOff>15029</xdr:colOff>
      <xdr:row>25</xdr:row>
      <xdr:rowOff>515624</xdr:rowOff>
    </xdr:to>
    <xdr:sp macro="" textlink="">
      <xdr:nvSpPr>
        <xdr:cNvPr id="16" name="正方形/長方形 15">
          <a:extLst>
            <a:ext uri="{FF2B5EF4-FFF2-40B4-BE49-F238E27FC236}">
              <a16:creationId xmlns:a16="http://schemas.microsoft.com/office/drawing/2014/main" id="{14AEC964-F42E-7FC0-4A5B-E464EF0A05DA}"/>
            </a:ext>
          </a:extLst>
        </xdr:cNvPr>
        <xdr:cNvSpPr/>
      </xdr:nvSpPr>
      <xdr:spPr>
        <a:xfrm>
          <a:off x="8003112" y="6566957"/>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604304</xdr:colOff>
      <xdr:row>50</xdr:row>
      <xdr:rowOff>47624</xdr:rowOff>
    </xdr:from>
    <xdr:to>
      <xdr:col>12</xdr:col>
      <xdr:colOff>1072304</xdr:colOff>
      <xdr:row>50</xdr:row>
      <xdr:rowOff>515624</xdr:rowOff>
    </xdr:to>
    <xdr:sp macro="" textlink="">
      <xdr:nvSpPr>
        <xdr:cNvPr id="17" name="正方形/長方形 16">
          <a:extLst>
            <a:ext uri="{FF2B5EF4-FFF2-40B4-BE49-F238E27FC236}">
              <a16:creationId xmlns:a16="http://schemas.microsoft.com/office/drawing/2014/main" id="{5018E637-B321-40AC-964B-C88C2FB6F2C9}"/>
            </a:ext>
          </a:extLst>
        </xdr:cNvPr>
        <xdr:cNvSpPr/>
      </xdr:nvSpPr>
      <xdr:spPr>
        <a:xfrm>
          <a:off x="9494304" y="13477874"/>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103712</xdr:colOff>
      <xdr:row>50</xdr:row>
      <xdr:rowOff>47624</xdr:rowOff>
    </xdr:from>
    <xdr:to>
      <xdr:col>12</xdr:col>
      <xdr:colOff>571712</xdr:colOff>
      <xdr:row>50</xdr:row>
      <xdr:rowOff>515624</xdr:rowOff>
    </xdr:to>
    <xdr:sp macro="" textlink="">
      <xdr:nvSpPr>
        <xdr:cNvPr id="18" name="正方形/長方形 17">
          <a:extLst>
            <a:ext uri="{FF2B5EF4-FFF2-40B4-BE49-F238E27FC236}">
              <a16:creationId xmlns:a16="http://schemas.microsoft.com/office/drawing/2014/main" id="{339ABA5B-F422-4036-9E23-D60A1960BF64}"/>
            </a:ext>
          </a:extLst>
        </xdr:cNvPr>
        <xdr:cNvSpPr/>
      </xdr:nvSpPr>
      <xdr:spPr>
        <a:xfrm>
          <a:off x="8993712" y="13477874"/>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40210</xdr:colOff>
      <xdr:row>50</xdr:row>
      <xdr:rowOff>47624</xdr:rowOff>
    </xdr:from>
    <xdr:to>
      <xdr:col>12</xdr:col>
      <xdr:colOff>74293</xdr:colOff>
      <xdr:row>50</xdr:row>
      <xdr:rowOff>515624</xdr:rowOff>
    </xdr:to>
    <xdr:sp macro="" textlink="">
      <xdr:nvSpPr>
        <xdr:cNvPr id="19" name="正方形/長方形 18">
          <a:extLst>
            <a:ext uri="{FF2B5EF4-FFF2-40B4-BE49-F238E27FC236}">
              <a16:creationId xmlns:a16="http://schemas.microsoft.com/office/drawing/2014/main" id="{2B9BE2D8-1377-4761-B412-B4EFB3948BF9}"/>
            </a:ext>
          </a:extLst>
        </xdr:cNvPr>
        <xdr:cNvSpPr/>
      </xdr:nvSpPr>
      <xdr:spPr>
        <a:xfrm>
          <a:off x="8496293" y="13477874"/>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922863</xdr:colOff>
      <xdr:row>50</xdr:row>
      <xdr:rowOff>47624</xdr:rowOff>
    </xdr:from>
    <xdr:to>
      <xdr:col>11</xdr:col>
      <xdr:colOff>15030</xdr:colOff>
      <xdr:row>50</xdr:row>
      <xdr:rowOff>515624</xdr:rowOff>
    </xdr:to>
    <xdr:sp macro="" textlink="">
      <xdr:nvSpPr>
        <xdr:cNvPr id="20" name="正方形/長方形 19">
          <a:extLst>
            <a:ext uri="{FF2B5EF4-FFF2-40B4-BE49-F238E27FC236}">
              <a16:creationId xmlns:a16="http://schemas.microsoft.com/office/drawing/2014/main" id="{08853B1E-49CC-4ECB-86F3-91449959F989}"/>
            </a:ext>
          </a:extLst>
        </xdr:cNvPr>
        <xdr:cNvSpPr/>
      </xdr:nvSpPr>
      <xdr:spPr>
        <a:xfrm>
          <a:off x="8003113" y="13477874"/>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12</xdr:col>
      <xdr:colOff>604307</xdr:colOff>
      <xdr:row>75</xdr:row>
      <xdr:rowOff>47624</xdr:rowOff>
    </xdr:from>
    <xdr:to>
      <xdr:col>12</xdr:col>
      <xdr:colOff>1072307</xdr:colOff>
      <xdr:row>75</xdr:row>
      <xdr:rowOff>515624</xdr:rowOff>
    </xdr:to>
    <xdr:sp macro="" textlink="">
      <xdr:nvSpPr>
        <xdr:cNvPr id="44" name="正方形/長方形 43">
          <a:extLst>
            <a:ext uri="{FF2B5EF4-FFF2-40B4-BE49-F238E27FC236}">
              <a16:creationId xmlns:a16="http://schemas.microsoft.com/office/drawing/2014/main" id="{336C0548-8559-4350-9600-C3266624B79C}"/>
            </a:ext>
          </a:extLst>
        </xdr:cNvPr>
        <xdr:cNvSpPr/>
      </xdr:nvSpPr>
      <xdr:spPr>
        <a:xfrm>
          <a:off x="9494307"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12</xdr:col>
      <xdr:colOff>103711</xdr:colOff>
      <xdr:row>75</xdr:row>
      <xdr:rowOff>47624</xdr:rowOff>
    </xdr:from>
    <xdr:to>
      <xdr:col>12</xdr:col>
      <xdr:colOff>571711</xdr:colOff>
      <xdr:row>75</xdr:row>
      <xdr:rowOff>515624</xdr:rowOff>
    </xdr:to>
    <xdr:sp macro="" textlink="">
      <xdr:nvSpPr>
        <xdr:cNvPr id="50" name="正方形/長方形 49">
          <a:extLst>
            <a:ext uri="{FF2B5EF4-FFF2-40B4-BE49-F238E27FC236}">
              <a16:creationId xmlns:a16="http://schemas.microsoft.com/office/drawing/2014/main" id="{8DDA32FE-DFC3-48DC-B5CA-E823467201B1}"/>
            </a:ext>
          </a:extLst>
        </xdr:cNvPr>
        <xdr:cNvSpPr/>
      </xdr:nvSpPr>
      <xdr:spPr>
        <a:xfrm>
          <a:off x="8993711"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11</xdr:col>
      <xdr:colOff>40211</xdr:colOff>
      <xdr:row>75</xdr:row>
      <xdr:rowOff>47624</xdr:rowOff>
    </xdr:from>
    <xdr:to>
      <xdr:col>12</xdr:col>
      <xdr:colOff>74294</xdr:colOff>
      <xdr:row>75</xdr:row>
      <xdr:rowOff>515624</xdr:rowOff>
    </xdr:to>
    <xdr:sp macro="" textlink="">
      <xdr:nvSpPr>
        <xdr:cNvPr id="51" name="正方形/長方形 50">
          <a:extLst>
            <a:ext uri="{FF2B5EF4-FFF2-40B4-BE49-F238E27FC236}">
              <a16:creationId xmlns:a16="http://schemas.microsoft.com/office/drawing/2014/main" id="{BE605D9F-4765-4228-8B76-58B3ADC89ED5}"/>
            </a:ext>
          </a:extLst>
        </xdr:cNvPr>
        <xdr:cNvSpPr/>
      </xdr:nvSpPr>
      <xdr:spPr>
        <a:xfrm>
          <a:off x="8496294"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10</xdr:col>
      <xdr:colOff>922863</xdr:colOff>
      <xdr:row>75</xdr:row>
      <xdr:rowOff>47624</xdr:rowOff>
    </xdr:from>
    <xdr:to>
      <xdr:col>11</xdr:col>
      <xdr:colOff>15030</xdr:colOff>
      <xdr:row>75</xdr:row>
      <xdr:rowOff>515624</xdr:rowOff>
    </xdr:to>
    <xdr:sp macro="" textlink="">
      <xdr:nvSpPr>
        <xdr:cNvPr id="52" name="正方形/長方形 51">
          <a:extLst>
            <a:ext uri="{FF2B5EF4-FFF2-40B4-BE49-F238E27FC236}">
              <a16:creationId xmlns:a16="http://schemas.microsoft.com/office/drawing/2014/main" id="{171A4504-F231-43B7-B9CF-A7F51E918C63}"/>
            </a:ext>
          </a:extLst>
        </xdr:cNvPr>
        <xdr:cNvSpPr/>
      </xdr:nvSpPr>
      <xdr:spPr>
        <a:xfrm>
          <a:off x="8003113"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84667</xdr:colOff>
      <xdr:row>78</xdr:row>
      <xdr:rowOff>31746</xdr:rowOff>
    </xdr:from>
    <xdr:ext cx="1577966" cy="261414"/>
    <xdr:pic>
      <xdr:nvPicPr>
        <xdr:cNvPr id="39" name="図 38">
          <a:extLst>
            <a:ext uri="{FF2B5EF4-FFF2-40B4-BE49-F238E27FC236}">
              <a16:creationId xmlns:a16="http://schemas.microsoft.com/office/drawing/2014/main" id="{90983199-2AB1-40C2-8651-84F8059BB379}"/>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4667" y="14710829"/>
          <a:ext cx="1577966" cy="261414"/>
        </a:xfrm>
        <a:prstGeom prst="rect">
          <a:avLst/>
        </a:prstGeom>
      </xdr:spPr>
    </xdr:pic>
    <xdr:clientData/>
  </xdr:oneCellAnchor>
  <xdr:oneCellAnchor>
    <xdr:from>
      <xdr:col>12</xdr:col>
      <xdr:colOff>604307</xdr:colOff>
      <xdr:row>100</xdr:row>
      <xdr:rowOff>47624</xdr:rowOff>
    </xdr:from>
    <xdr:ext cx="468000" cy="468000"/>
    <xdr:sp macro="" textlink="">
      <xdr:nvSpPr>
        <xdr:cNvPr id="40" name="正方形/長方形 39">
          <a:extLst>
            <a:ext uri="{FF2B5EF4-FFF2-40B4-BE49-F238E27FC236}">
              <a16:creationId xmlns:a16="http://schemas.microsoft.com/office/drawing/2014/main" id="{6E67584E-CC40-4534-8376-AFA07E71F19F}"/>
            </a:ext>
          </a:extLst>
        </xdr:cNvPr>
        <xdr:cNvSpPr/>
      </xdr:nvSpPr>
      <xdr:spPr>
        <a:xfrm>
          <a:off x="9494307"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12</xdr:col>
      <xdr:colOff>103711</xdr:colOff>
      <xdr:row>100</xdr:row>
      <xdr:rowOff>47624</xdr:rowOff>
    </xdr:from>
    <xdr:ext cx="468000" cy="468000"/>
    <xdr:sp macro="" textlink="">
      <xdr:nvSpPr>
        <xdr:cNvPr id="41" name="正方形/長方形 40">
          <a:extLst>
            <a:ext uri="{FF2B5EF4-FFF2-40B4-BE49-F238E27FC236}">
              <a16:creationId xmlns:a16="http://schemas.microsoft.com/office/drawing/2014/main" id="{3EFE1CD5-B409-4AB7-BADD-FAA104884420}"/>
            </a:ext>
          </a:extLst>
        </xdr:cNvPr>
        <xdr:cNvSpPr/>
      </xdr:nvSpPr>
      <xdr:spPr>
        <a:xfrm>
          <a:off x="8993711"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11</xdr:col>
      <xdr:colOff>40211</xdr:colOff>
      <xdr:row>100</xdr:row>
      <xdr:rowOff>47624</xdr:rowOff>
    </xdr:from>
    <xdr:ext cx="468000" cy="468000"/>
    <xdr:sp macro="" textlink="">
      <xdr:nvSpPr>
        <xdr:cNvPr id="42" name="正方形/長方形 41">
          <a:extLst>
            <a:ext uri="{FF2B5EF4-FFF2-40B4-BE49-F238E27FC236}">
              <a16:creationId xmlns:a16="http://schemas.microsoft.com/office/drawing/2014/main" id="{0D250B95-3467-444C-842D-9E73E9CA5CD1}"/>
            </a:ext>
          </a:extLst>
        </xdr:cNvPr>
        <xdr:cNvSpPr/>
      </xdr:nvSpPr>
      <xdr:spPr>
        <a:xfrm>
          <a:off x="8496294"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10</xdr:col>
      <xdr:colOff>922863</xdr:colOff>
      <xdr:row>100</xdr:row>
      <xdr:rowOff>47624</xdr:rowOff>
    </xdr:from>
    <xdr:ext cx="468000" cy="468000"/>
    <xdr:sp macro="" textlink="">
      <xdr:nvSpPr>
        <xdr:cNvPr id="43" name="正方形/長方形 42">
          <a:extLst>
            <a:ext uri="{FF2B5EF4-FFF2-40B4-BE49-F238E27FC236}">
              <a16:creationId xmlns:a16="http://schemas.microsoft.com/office/drawing/2014/main" id="{90FF6963-046C-4759-87E5-86BF161DE2F5}"/>
            </a:ext>
          </a:extLst>
        </xdr:cNvPr>
        <xdr:cNvSpPr/>
      </xdr:nvSpPr>
      <xdr:spPr>
        <a:xfrm>
          <a:off x="8003113"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0</xdr:col>
      <xdr:colOff>84667</xdr:colOff>
      <xdr:row>103</xdr:row>
      <xdr:rowOff>31746</xdr:rowOff>
    </xdr:from>
    <xdr:ext cx="1577966" cy="261414"/>
    <xdr:pic>
      <xdr:nvPicPr>
        <xdr:cNvPr id="45" name="図 44">
          <a:extLst>
            <a:ext uri="{FF2B5EF4-FFF2-40B4-BE49-F238E27FC236}">
              <a16:creationId xmlns:a16="http://schemas.microsoft.com/office/drawing/2014/main" id="{997C1D0F-C163-475C-9BC3-9406C8304927}"/>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4667" y="14710829"/>
          <a:ext cx="1577966" cy="261414"/>
        </a:xfrm>
        <a:prstGeom prst="rect">
          <a:avLst/>
        </a:prstGeom>
      </xdr:spPr>
    </xdr:pic>
    <xdr:clientData/>
  </xdr:oneCellAnchor>
  <xdr:oneCellAnchor>
    <xdr:from>
      <xdr:col>12</xdr:col>
      <xdr:colOff>604307</xdr:colOff>
      <xdr:row>125</xdr:row>
      <xdr:rowOff>47624</xdr:rowOff>
    </xdr:from>
    <xdr:ext cx="468000" cy="468000"/>
    <xdr:sp macro="" textlink="">
      <xdr:nvSpPr>
        <xdr:cNvPr id="46" name="正方形/長方形 45">
          <a:extLst>
            <a:ext uri="{FF2B5EF4-FFF2-40B4-BE49-F238E27FC236}">
              <a16:creationId xmlns:a16="http://schemas.microsoft.com/office/drawing/2014/main" id="{B413F441-E9AF-4998-A88C-751DBEA89488}"/>
            </a:ext>
          </a:extLst>
        </xdr:cNvPr>
        <xdr:cNvSpPr/>
      </xdr:nvSpPr>
      <xdr:spPr>
        <a:xfrm>
          <a:off x="9494307"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12</xdr:col>
      <xdr:colOff>103711</xdr:colOff>
      <xdr:row>125</xdr:row>
      <xdr:rowOff>47624</xdr:rowOff>
    </xdr:from>
    <xdr:ext cx="468000" cy="468000"/>
    <xdr:sp macro="" textlink="">
      <xdr:nvSpPr>
        <xdr:cNvPr id="47" name="正方形/長方形 46">
          <a:extLst>
            <a:ext uri="{FF2B5EF4-FFF2-40B4-BE49-F238E27FC236}">
              <a16:creationId xmlns:a16="http://schemas.microsoft.com/office/drawing/2014/main" id="{A750DC42-378C-469D-967A-238E299CFD92}"/>
            </a:ext>
          </a:extLst>
        </xdr:cNvPr>
        <xdr:cNvSpPr/>
      </xdr:nvSpPr>
      <xdr:spPr>
        <a:xfrm>
          <a:off x="8993711"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11</xdr:col>
      <xdr:colOff>40211</xdr:colOff>
      <xdr:row>125</xdr:row>
      <xdr:rowOff>47624</xdr:rowOff>
    </xdr:from>
    <xdr:ext cx="468000" cy="468000"/>
    <xdr:sp macro="" textlink="">
      <xdr:nvSpPr>
        <xdr:cNvPr id="48" name="正方形/長方形 47">
          <a:extLst>
            <a:ext uri="{FF2B5EF4-FFF2-40B4-BE49-F238E27FC236}">
              <a16:creationId xmlns:a16="http://schemas.microsoft.com/office/drawing/2014/main" id="{7738151F-89DF-486C-B327-642B7415BE07}"/>
            </a:ext>
          </a:extLst>
        </xdr:cNvPr>
        <xdr:cNvSpPr/>
      </xdr:nvSpPr>
      <xdr:spPr>
        <a:xfrm>
          <a:off x="8496294"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10</xdr:col>
      <xdr:colOff>922863</xdr:colOff>
      <xdr:row>125</xdr:row>
      <xdr:rowOff>47624</xdr:rowOff>
    </xdr:from>
    <xdr:ext cx="468000" cy="468000"/>
    <xdr:sp macro="" textlink="">
      <xdr:nvSpPr>
        <xdr:cNvPr id="49" name="正方形/長方形 48">
          <a:extLst>
            <a:ext uri="{FF2B5EF4-FFF2-40B4-BE49-F238E27FC236}">
              <a16:creationId xmlns:a16="http://schemas.microsoft.com/office/drawing/2014/main" id="{D630EB6F-6C1C-4DDC-ABB9-9926D723EC46}"/>
            </a:ext>
          </a:extLst>
        </xdr:cNvPr>
        <xdr:cNvSpPr/>
      </xdr:nvSpPr>
      <xdr:spPr>
        <a:xfrm>
          <a:off x="8003113" y="2038879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twoCellAnchor>
    <xdr:from>
      <xdr:col>9</xdr:col>
      <xdr:colOff>714375</xdr:colOff>
      <xdr:row>25</xdr:row>
      <xdr:rowOff>142874</xdr:rowOff>
    </xdr:from>
    <xdr:to>
      <xdr:col>10</xdr:col>
      <xdr:colOff>457200</xdr:colOff>
      <xdr:row>25</xdr:row>
      <xdr:rowOff>438149</xdr:rowOff>
    </xdr:to>
    <xdr:sp macro="" textlink="">
      <xdr:nvSpPr>
        <xdr:cNvPr id="3" name="テキスト ボックス 2">
          <a:extLst>
            <a:ext uri="{FF2B5EF4-FFF2-40B4-BE49-F238E27FC236}">
              <a16:creationId xmlns:a16="http://schemas.microsoft.com/office/drawing/2014/main" id="{C679BB32-BEFC-4912-BC2D-255A2B8CF76B}"/>
            </a:ext>
          </a:extLst>
        </xdr:cNvPr>
        <xdr:cNvSpPr txBox="1"/>
      </xdr:nvSpPr>
      <xdr:spPr>
        <a:xfrm>
          <a:off x="6715125" y="6619874"/>
          <a:ext cx="828675" cy="2952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solidFill>
                <a:srgbClr val="FF0000"/>
              </a:solidFill>
              <a:latin typeface="游明朝" panose="02020400000000000000" pitchFamily="18" charset="-128"/>
              <a:ea typeface="游明朝" panose="02020400000000000000" pitchFamily="18" charset="-128"/>
            </a:rPr>
            <a:t>2</a:t>
          </a:r>
          <a:r>
            <a:rPr kumimoji="1" lang="ja-JP" altLang="en-US" sz="1400" b="1">
              <a:solidFill>
                <a:srgbClr val="FF0000"/>
              </a:solidFill>
              <a:latin typeface="游明朝" panose="02020400000000000000" pitchFamily="18" charset="-128"/>
              <a:ea typeface="游明朝" panose="02020400000000000000" pitchFamily="18" charset="-128"/>
            </a:rPr>
            <a:t>部提出</a:t>
          </a:r>
          <a:endParaRPr kumimoji="1" lang="en-US" altLang="ja-JP" sz="1400" b="1">
            <a:solidFill>
              <a:srgbClr val="FF0000"/>
            </a:solidFill>
            <a:latin typeface="游明朝" panose="02020400000000000000" pitchFamily="18" charset="-128"/>
            <a:ea typeface="游明朝" panose="02020400000000000000" pitchFamily="18" charset="-128"/>
          </a:endParaRPr>
        </a:p>
      </xdr:txBody>
    </xdr:sp>
    <xdr:clientData/>
  </xdr:twoCellAnchor>
  <xdr:oneCellAnchor>
    <xdr:from>
      <xdr:col>0</xdr:col>
      <xdr:colOff>84667</xdr:colOff>
      <xdr:row>128</xdr:row>
      <xdr:rowOff>31746</xdr:rowOff>
    </xdr:from>
    <xdr:ext cx="1577966" cy="261414"/>
    <xdr:pic>
      <xdr:nvPicPr>
        <xdr:cNvPr id="4" name="図 3">
          <a:extLst>
            <a:ext uri="{FF2B5EF4-FFF2-40B4-BE49-F238E27FC236}">
              <a16:creationId xmlns:a16="http://schemas.microsoft.com/office/drawing/2014/main" id="{140D698D-5C90-4F7B-9E5E-015C59A5E1D5}"/>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4667" y="28532663"/>
          <a:ext cx="1577966" cy="261414"/>
        </a:xfrm>
        <a:prstGeom prst="rect">
          <a:avLst/>
        </a:prstGeom>
      </xdr:spPr>
    </xdr:pic>
    <xdr:clientData/>
  </xdr:oneCellAnchor>
  <xdr:oneCellAnchor>
    <xdr:from>
      <xdr:col>12</xdr:col>
      <xdr:colOff>604307</xdr:colOff>
      <xdr:row>150</xdr:row>
      <xdr:rowOff>47624</xdr:rowOff>
    </xdr:from>
    <xdr:ext cx="468000" cy="468000"/>
    <xdr:sp macro="" textlink="">
      <xdr:nvSpPr>
        <xdr:cNvPr id="6" name="正方形/長方形 5">
          <a:extLst>
            <a:ext uri="{FF2B5EF4-FFF2-40B4-BE49-F238E27FC236}">
              <a16:creationId xmlns:a16="http://schemas.microsoft.com/office/drawing/2014/main" id="{7732ED19-DDE8-4FF1-A776-817ACC87DA8F}"/>
            </a:ext>
          </a:extLst>
        </xdr:cNvPr>
        <xdr:cNvSpPr/>
      </xdr:nvSpPr>
      <xdr:spPr>
        <a:xfrm>
          <a:off x="9494307" y="34210624"/>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12</xdr:col>
      <xdr:colOff>103711</xdr:colOff>
      <xdr:row>150</xdr:row>
      <xdr:rowOff>47624</xdr:rowOff>
    </xdr:from>
    <xdr:ext cx="468000" cy="468000"/>
    <xdr:sp macro="" textlink="">
      <xdr:nvSpPr>
        <xdr:cNvPr id="7" name="正方形/長方形 6">
          <a:extLst>
            <a:ext uri="{FF2B5EF4-FFF2-40B4-BE49-F238E27FC236}">
              <a16:creationId xmlns:a16="http://schemas.microsoft.com/office/drawing/2014/main" id="{0303A2E0-5225-4BE1-8C6E-544CF4B1D9E6}"/>
            </a:ext>
          </a:extLst>
        </xdr:cNvPr>
        <xdr:cNvSpPr/>
      </xdr:nvSpPr>
      <xdr:spPr>
        <a:xfrm>
          <a:off x="8993711" y="34210624"/>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11</xdr:col>
      <xdr:colOff>40211</xdr:colOff>
      <xdr:row>150</xdr:row>
      <xdr:rowOff>47624</xdr:rowOff>
    </xdr:from>
    <xdr:ext cx="468000" cy="468000"/>
    <xdr:sp macro="" textlink="">
      <xdr:nvSpPr>
        <xdr:cNvPr id="8" name="正方形/長方形 7">
          <a:extLst>
            <a:ext uri="{FF2B5EF4-FFF2-40B4-BE49-F238E27FC236}">
              <a16:creationId xmlns:a16="http://schemas.microsoft.com/office/drawing/2014/main" id="{ED0AFFEA-B797-4836-8204-D7255565D932}"/>
            </a:ext>
          </a:extLst>
        </xdr:cNvPr>
        <xdr:cNvSpPr/>
      </xdr:nvSpPr>
      <xdr:spPr>
        <a:xfrm>
          <a:off x="8496294" y="34210624"/>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10</xdr:col>
      <xdr:colOff>922863</xdr:colOff>
      <xdr:row>150</xdr:row>
      <xdr:rowOff>47624</xdr:rowOff>
    </xdr:from>
    <xdr:ext cx="468000" cy="468000"/>
    <xdr:sp macro="" textlink="">
      <xdr:nvSpPr>
        <xdr:cNvPr id="9" name="正方形/長方形 8">
          <a:extLst>
            <a:ext uri="{FF2B5EF4-FFF2-40B4-BE49-F238E27FC236}">
              <a16:creationId xmlns:a16="http://schemas.microsoft.com/office/drawing/2014/main" id="{FF3A2D64-F046-49D5-A6AC-E5F93B70CE55}"/>
            </a:ext>
          </a:extLst>
        </xdr:cNvPr>
        <xdr:cNvSpPr/>
      </xdr:nvSpPr>
      <xdr:spPr>
        <a:xfrm>
          <a:off x="8003113" y="34210624"/>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0</xdr:col>
      <xdr:colOff>84667</xdr:colOff>
      <xdr:row>153</xdr:row>
      <xdr:rowOff>31746</xdr:rowOff>
    </xdr:from>
    <xdr:ext cx="1577966" cy="261414"/>
    <xdr:pic>
      <xdr:nvPicPr>
        <xdr:cNvPr id="10" name="図 9">
          <a:extLst>
            <a:ext uri="{FF2B5EF4-FFF2-40B4-BE49-F238E27FC236}">
              <a16:creationId xmlns:a16="http://schemas.microsoft.com/office/drawing/2014/main" id="{5951618D-EE73-4D1F-AFF2-C3AB8D13C8FA}"/>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4667" y="35443579"/>
          <a:ext cx="1577966" cy="261414"/>
        </a:xfrm>
        <a:prstGeom prst="rect">
          <a:avLst/>
        </a:prstGeom>
      </xdr:spPr>
    </xdr:pic>
    <xdr:clientData/>
  </xdr:oneCellAnchor>
  <xdr:oneCellAnchor>
    <xdr:from>
      <xdr:col>12</xdr:col>
      <xdr:colOff>604307</xdr:colOff>
      <xdr:row>175</xdr:row>
      <xdr:rowOff>47624</xdr:rowOff>
    </xdr:from>
    <xdr:ext cx="468000" cy="468000"/>
    <xdr:sp macro="" textlink="">
      <xdr:nvSpPr>
        <xdr:cNvPr id="11" name="正方形/長方形 10">
          <a:extLst>
            <a:ext uri="{FF2B5EF4-FFF2-40B4-BE49-F238E27FC236}">
              <a16:creationId xmlns:a16="http://schemas.microsoft.com/office/drawing/2014/main" id="{1522DFF2-DC85-4DCF-B476-B09924F40FB5}"/>
            </a:ext>
          </a:extLst>
        </xdr:cNvPr>
        <xdr:cNvSpPr/>
      </xdr:nvSpPr>
      <xdr:spPr>
        <a:xfrm>
          <a:off x="9494307" y="4112154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12</xdr:col>
      <xdr:colOff>103711</xdr:colOff>
      <xdr:row>175</xdr:row>
      <xdr:rowOff>47624</xdr:rowOff>
    </xdr:from>
    <xdr:ext cx="468000" cy="468000"/>
    <xdr:sp macro="" textlink="">
      <xdr:nvSpPr>
        <xdr:cNvPr id="12" name="正方形/長方形 11">
          <a:extLst>
            <a:ext uri="{FF2B5EF4-FFF2-40B4-BE49-F238E27FC236}">
              <a16:creationId xmlns:a16="http://schemas.microsoft.com/office/drawing/2014/main" id="{4361EC11-C2D8-432C-9D80-E9334682095A}"/>
            </a:ext>
          </a:extLst>
        </xdr:cNvPr>
        <xdr:cNvSpPr/>
      </xdr:nvSpPr>
      <xdr:spPr>
        <a:xfrm>
          <a:off x="8993711" y="4112154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11</xdr:col>
      <xdr:colOff>40211</xdr:colOff>
      <xdr:row>175</xdr:row>
      <xdr:rowOff>47624</xdr:rowOff>
    </xdr:from>
    <xdr:ext cx="468000" cy="468000"/>
    <xdr:sp macro="" textlink="">
      <xdr:nvSpPr>
        <xdr:cNvPr id="21" name="正方形/長方形 20">
          <a:extLst>
            <a:ext uri="{FF2B5EF4-FFF2-40B4-BE49-F238E27FC236}">
              <a16:creationId xmlns:a16="http://schemas.microsoft.com/office/drawing/2014/main" id="{CD52431F-6643-4AC4-9D95-2ADA7DF1ADE4}"/>
            </a:ext>
          </a:extLst>
        </xdr:cNvPr>
        <xdr:cNvSpPr/>
      </xdr:nvSpPr>
      <xdr:spPr>
        <a:xfrm>
          <a:off x="8496294" y="4112154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10</xdr:col>
      <xdr:colOff>922863</xdr:colOff>
      <xdr:row>175</xdr:row>
      <xdr:rowOff>47624</xdr:rowOff>
    </xdr:from>
    <xdr:ext cx="468000" cy="468000"/>
    <xdr:sp macro="" textlink="">
      <xdr:nvSpPr>
        <xdr:cNvPr id="22" name="正方形/長方形 21">
          <a:extLst>
            <a:ext uri="{FF2B5EF4-FFF2-40B4-BE49-F238E27FC236}">
              <a16:creationId xmlns:a16="http://schemas.microsoft.com/office/drawing/2014/main" id="{3C3C8159-2856-48AF-9E42-C906C85C4270}"/>
            </a:ext>
          </a:extLst>
        </xdr:cNvPr>
        <xdr:cNvSpPr/>
      </xdr:nvSpPr>
      <xdr:spPr>
        <a:xfrm>
          <a:off x="8003113" y="4112154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0</xdr:col>
      <xdr:colOff>84667</xdr:colOff>
      <xdr:row>178</xdr:row>
      <xdr:rowOff>31746</xdr:rowOff>
    </xdr:from>
    <xdr:ext cx="1577966" cy="261414"/>
    <xdr:pic>
      <xdr:nvPicPr>
        <xdr:cNvPr id="23" name="図 22">
          <a:extLst>
            <a:ext uri="{FF2B5EF4-FFF2-40B4-BE49-F238E27FC236}">
              <a16:creationId xmlns:a16="http://schemas.microsoft.com/office/drawing/2014/main" id="{86CF1240-43DB-4775-B334-492C665D3439}"/>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4667" y="35443579"/>
          <a:ext cx="1577966" cy="261414"/>
        </a:xfrm>
        <a:prstGeom prst="rect">
          <a:avLst/>
        </a:prstGeom>
      </xdr:spPr>
    </xdr:pic>
    <xdr:clientData/>
  </xdr:oneCellAnchor>
  <xdr:oneCellAnchor>
    <xdr:from>
      <xdr:col>12</xdr:col>
      <xdr:colOff>604307</xdr:colOff>
      <xdr:row>200</xdr:row>
      <xdr:rowOff>47624</xdr:rowOff>
    </xdr:from>
    <xdr:ext cx="468000" cy="468000"/>
    <xdr:sp macro="" textlink="">
      <xdr:nvSpPr>
        <xdr:cNvPr id="24" name="正方形/長方形 23">
          <a:extLst>
            <a:ext uri="{FF2B5EF4-FFF2-40B4-BE49-F238E27FC236}">
              <a16:creationId xmlns:a16="http://schemas.microsoft.com/office/drawing/2014/main" id="{2EE5D789-2347-4C0F-A29E-562DF57BD319}"/>
            </a:ext>
          </a:extLst>
        </xdr:cNvPr>
        <xdr:cNvSpPr/>
      </xdr:nvSpPr>
      <xdr:spPr>
        <a:xfrm>
          <a:off x="9494307" y="4112154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12</xdr:col>
      <xdr:colOff>103711</xdr:colOff>
      <xdr:row>200</xdr:row>
      <xdr:rowOff>47624</xdr:rowOff>
    </xdr:from>
    <xdr:ext cx="468000" cy="468000"/>
    <xdr:sp macro="" textlink="">
      <xdr:nvSpPr>
        <xdr:cNvPr id="25" name="正方形/長方形 24">
          <a:extLst>
            <a:ext uri="{FF2B5EF4-FFF2-40B4-BE49-F238E27FC236}">
              <a16:creationId xmlns:a16="http://schemas.microsoft.com/office/drawing/2014/main" id="{BB30D5D6-60CB-48A9-946F-85200B8DA439}"/>
            </a:ext>
          </a:extLst>
        </xdr:cNvPr>
        <xdr:cNvSpPr/>
      </xdr:nvSpPr>
      <xdr:spPr>
        <a:xfrm>
          <a:off x="8993711" y="4112154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11</xdr:col>
      <xdr:colOff>40211</xdr:colOff>
      <xdr:row>200</xdr:row>
      <xdr:rowOff>47624</xdr:rowOff>
    </xdr:from>
    <xdr:ext cx="468000" cy="468000"/>
    <xdr:sp macro="" textlink="">
      <xdr:nvSpPr>
        <xdr:cNvPr id="26" name="正方形/長方形 25">
          <a:extLst>
            <a:ext uri="{FF2B5EF4-FFF2-40B4-BE49-F238E27FC236}">
              <a16:creationId xmlns:a16="http://schemas.microsoft.com/office/drawing/2014/main" id="{F4EB9F15-5A95-4C2B-84CE-AA86FD554E43}"/>
            </a:ext>
          </a:extLst>
        </xdr:cNvPr>
        <xdr:cNvSpPr/>
      </xdr:nvSpPr>
      <xdr:spPr>
        <a:xfrm>
          <a:off x="8496294" y="4112154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10</xdr:col>
      <xdr:colOff>922863</xdr:colOff>
      <xdr:row>200</xdr:row>
      <xdr:rowOff>47624</xdr:rowOff>
    </xdr:from>
    <xdr:ext cx="468000" cy="468000"/>
    <xdr:sp macro="" textlink="">
      <xdr:nvSpPr>
        <xdr:cNvPr id="27" name="正方形/長方形 26">
          <a:extLst>
            <a:ext uri="{FF2B5EF4-FFF2-40B4-BE49-F238E27FC236}">
              <a16:creationId xmlns:a16="http://schemas.microsoft.com/office/drawing/2014/main" id="{303C2D7A-3549-4B88-8B20-652E53402D88}"/>
            </a:ext>
          </a:extLst>
        </xdr:cNvPr>
        <xdr:cNvSpPr/>
      </xdr:nvSpPr>
      <xdr:spPr>
        <a:xfrm>
          <a:off x="8003113" y="41121541"/>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0</xdr:col>
      <xdr:colOff>84667</xdr:colOff>
      <xdr:row>203</xdr:row>
      <xdr:rowOff>31746</xdr:rowOff>
    </xdr:from>
    <xdr:ext cx="1577966" cy="261414"/>
    <xdr:pic>
      <xdr:nvPicPr>
        <xdr:cNvPr id="28" name="図 27">
          <a:extLst>
            <a:ext uri="{FF2B5EF4-FFF2-40B4-BE49-F238E27FC236}">
              <a16:creationId xmlns:a16="http://schemas.microsoft.com/office/drawing/2014/main" id="{B1F46120-642B-4EC8-9F98-F9370EDD5C8B}"/>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4667" y="42354496"/>
          <a:ext cx="1577966" cy="261414"/>
        </a:xfrm>
        <a:prstGeom prst="rect">
          <a:avLst/>
        </a:prstGeom>
      </xdr:spPr>
    </xdr:pic>
    <xdr:clientData/>
  </xdr:oneCellAnchor>
  <xdr:oneCellAnchor>
    <xdr:from>
      <xdr:col>12</xdr:col>
      <xdr:colOff>604307</xdr:colOff>
      <xdr:row>225</xdr:row>
      <xdr:rowOff>47624</xdr:rowOff>
    </xdr:from>
    <xdr:ext cx="468000" cy="468000"/>
    <xdr:sp macro="" textlink="">
      <xdr:nvSpPr>
        <xdr:cNvPr id="29" name="正方形/長方形 28">
          <a:extLst>
            <a:ext uri="{FF2B5EF4-FFF2-40B4-BE49-F238E27FC236}">
              <a16:creationId xmlns:a16="http://schemas.microsoft.com/office/drawing/2014/main" id="{C6DDF987-DB8F-4ED5-AE89-94D8813DBE7C}"/>
            </a:ext>
          </a:extLst>
        </xdr:cNvPr>
        <xdr:cNvSpPr/>
      </xdr:nvSpPr>
      <xdr:spPr>
        <a:xfrm>
          <a:off x="9494307" y="48032457"/>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12</xdr:col>
      <xdr:colOff>103711</xdr:colOff>
      <xdr:row>225</xdr:row>
      <xdr:rowOff>47624</xdr:rowOff>
    </xdr:from>
    <xdr:ext cx="468000" cy="468000"/>
    <xdr:sp macro="" textlink="">
      <xdr:nvSpPr>
        <xdr:cNvPr id="30" name="正方形/長方形 29">
          <a:extLst>
            <a:ext uri="{FF2B5EF4-FFF2-40B4-BE49-F238E27FC236}">
              <a16:creationId xmlns:a16="http://schemas.microsoft.com/office/drawing/2014/main" id="{0A8190C8-0407-4D55-8A98-36E4D57BE555}"/>
            </a:ext>
          </a:extLst>
        </xdr:cNvPr>
        <xdr:cNvSpPr/>
      </xdr:nvSpPr>
      <xdr:spPr>
        <a:xfrm>
          <a:off x="8993711" y="48032457"/>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11</xdr:col>
      <xdr:colOff>40211</xdr:colOff>
      <xdr:row>225</xdr:row>
      <xdr:rowOff>47624</xdr:rowOff>
    </xdr:from>
    <xdr:ext cx="468000" cy="468000"/>
    <xdr:sp macro="" textlink="">
      <xdr:nvSpPr>
        <xdr:cNvPr id="31" name="正方形/長方形 30">
          <a:extLst>
            <a:ext uri="{FF2B5EF4-FFF2-40B4-BE49-F238E27FC236}">
              <a16:creationId xmlns:a16="http://schemas.microsoft.com/office/drawing/2014/main" id="{ECD47B48-1A74-4A42-9A06-D978D20D2599}"/>
            </a:ext>
          </a:extLst>
        </xdr:cNvPr>
        <xdr:cNvSpPr/>
      </xdr:nvSpPr>
      <xdr:spPr>
        <a:xfrm>
          <a:off x="8496294" y="48032457"/>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oneCellAnchor>
    <xdr:from>
      <xdr:col>10</xdr:col>
      <xdr:colOff>922863</xdr:colOff>
      <xdr:row>225</xdr:row>
      <xdr:rowOff>47624</xdr:rowOff>
    </xdr:from>
    <xdr:ext cx="468000" cy="468000"/>
    <xdr:sp macro="" textlink="">
      <xdr:nvSpPr>
        <xdr:cNvPr id="32" name="正方形/長方形 31">
          <a:extLst>
            <a:ext uri="{FF2B5EF4-FFF2-40B4-BE49-F238E27FC236}">
              <a16:creationId xmlns:a16="http://schemas.microsoft.com/office/drawing/2014/main" id="{B30E0068-AAAA-475C-A5B8-205ABE3C9859}"/>
            </a:ext>
          </a:extLst>
        </xdr:cNvPr>
        <xdr:cNvSpPr/>
      </xdr:nvSpPr>
      <xdr:spPr>
        <a:xfrm>
          <a:off x="8003113" y="48032457"/>
          <a:ext cx="468000" cy="4680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oneCellAnchor>
  <xdr:twoCellAnchor>
    <xdr:from>
      <xdr:col>19</xdr:col>
      <xdr:colOff>180975</xdr:colOff>
      <xdr:row>44</xdr:row>
      <xdr:rowOff>28575</xdr:rowOff>
    </xdr:from>
    <xdr:to>
      <xdr:col>23</xdr:col>
      <xdr:colOff>638175</xdr:colOff>
      <xdr:row>50</xdr:row>
      <xdr:rowOff>57150</xdr:rowOff>
    </xdr:to>
    <xdr:sp macro="" textlink="">
      <xdr:nvSpPr>
        <xdr:cNvPr id="6150" name="Text Box 6">
          <a:extLst>
            <a:ext uri="{FF2B5EF4-FFF2-40B4-BE49-F238E27FC236}">
              <a16:creationId xmlns:a16="http://schemas.microsoft.com/office/drawing/2014/main" id="{27817907-9827-4B40-17CA-6D113CE82B47}"/>
            </a:ext>
          </a:extLst>
        </xdr:cNvPr>
        <xdr:cNvSpPr txBox="1">
          <a:spLocks noChangeArrowheads="1"/>
        </xdr:cNvSpPr>
      </xdr:nvSpPr>
      <xdr:spPr bwMode="auto">
        <a:xfrm>
          <a:off x="10163175" y="12068175"/>
          <a:ext cx="3200400" cy="1333500"/>
        </a:xfrm>
        <a:prstGeom prst="rect">
          <a:avLst/>
        </a:prstGeom>
        <a:solidFill>
          <a:schemeClr val="accent5">
            <a:lumMod val="40000"/>
            <a:lumOff val="60000"/>
          </a:schemeClr>
        </a:solidFill>
        <a:ln w="9525">
          <a:solidFill>
            <a:srgbClr val="000000"/>
          </a:solidFill>
          <a:miter lim="800000"/>
          <a:headEnd/>
          <a:tailEnd/>
        </a:ln>
      </xdr:spPr>
      <xdr:txBody>
        <a:bodyPr vertOverflow="clip" wrap="square" lIns="27432" tIns="41148" rIns="0" bIns="0" anchor="t" upright="1"/>
        <a:lstStyle/>
        <a:p>
          <a:pPr algn="l" rtl="0">
            <a:defRPr sz="1000"/>
          </a:pPr>
          <a:r>
            <a:rPr lang="ja-JP" altLang="en-US" sz="1100" b="0" i="0" u="none" strike="noStrike" baseline="0">
              <a:solidFill>
                <a:srgbClr val="000000"/>
              </a:solidFill>
              <a:latin typeface="游ゴシック"/>
              <a:ea typeface="游ゴシック"/>
            </a:rPr>
            <a:t>印刷のページ設定を2ページまでで設定していますので、2ページ以上印刷する際は5</a:t>
          </a:r>
          <a:r>
            <a:rPr lang="en-US" altLang="ja-JP" sz="1100" b="0" i="0" u="none" strike="noStrike" baseline="0">
              <a:solidFill>
                <a:srgbClr val="000000"/>
              </a:solidFill>
              <a:latin typeface="游ゴシック"/>
              <a:ea typeface="游ゴシック"/>
            </a:rPr>
            <a:t>1</a:t>
          </a:r>
          <a:r>
            <a:rPr lang="ja-JP" altLang="en-US" sz="1100" b="0" i="0" u="none" strike="noStrike" baseline="0">
              <a:solidFill>
                <a:srgbClr val="000000"/>
              </a:solidFill>
              <a:latin typeface="游ゴシック"/>
              <a:ea typeface="游ゴシック"/>
            </a:rPr>
            <a:t>行目に設定してある青い枠を広げるか、ページレイアウトのタブの中の印刷範囲をクリアして再設定してください。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333375</xdr:colOff>
      <xdr:row>29</xdr:row>
      <xdr:rowOff>193468</xdr:rowOff>
    </xdr:to>
    <xdr:pic>
      <xdr:nvPicPr>
        <xdr:cNvPr id="10" name="図 9">
          <a:extLst>
            <a:ext uri="{FF2B5EF4-FFF2-40B4-BE49-F238E27FC236}">
              <a16:creationId xmlns:a16="http://schemas.microsoft.com/office/drawing/2014/main" id="{91BFE909-37DA-B060-B08F-0B0872B0241D}"/>
            </a:ext>
          </a:extLst>
        </xdr:cNvPr>
        <xdr:cNvPicPr>
          <a:picLocks noChangeAspect="1"/>
        </xdr:cNvPicPr>
      </xdr:nvPicPr>
      <xdr:blipFill rotWithShape="1">
        <a:blip xmlns:r="http://schemas.openxmlformats.org/officeDocument/2006/relationships" r:embed="rId1"/>
        <a:srcRect l="12189" t="23440" r="11551" b="6238"/>
        <a:stretch/>
      </xdr:blipFill>
      <xdr:spPr>
        <a:xfrm>
          <a:off x="0" y="0"/>
          <a:ext cx="9248775" cy="682286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11967-4A09-4B0B-B555-074F69DF575E}">
  <dimension ref="A1:N19"/>
  <sheetViews>
    <sheetView zoomScale="90" zoomScaleNormal="90" workbookViewId="0">
      <selection activeCell="B15" sqref="B15"/>
    </sheetView>
  </sheetViews>
  <sheetFormatPr defaultRowHeight="19.5"/>
  <cols>
    <col min="1" max="1" width="12" style="108" customWidth="1"/>
    <col min="2" max="12" width="9" style="108"/>
    <col min="13" max="13" width="3.875" style="108" customWidth="1"/>
    <col min="14" max="16384" width="9" style="108"/>
  </cols>
  <sheetData>
    <row r="1" spans="1:14" ht="67.5" customHeight="1"/>
    <row r="2" spans="1:14">
      <c r="B2" s="108" t="s">
        <v>73</v>
      </c>
    </row>
    <row r="3" spans="1:14">
      <c r="B3" s="265" t="s">
        <v>80</v>
      </c>
      <c r="C3" s="265"/>
      <c r="D3" s="265"/>
      <c r="E3" s="265"/>
      <c r="F3" s="265"/>
      <c r="G3" s="265"/>
      <c r="H3" s="265"/>
      <c r="I3" s="265"/>
      <c r="J3" s="265"/>
      <c r="K3" s="265"/>
      <c r="L3" s="265"/>
      <c r="M3" s="265"/>
      <c r="N3" s="265"/>
    </row>
    <row r="4" spans="1:14">
      <c r="B4" s="109"/>
      <c r="C4" s="109"/>
      <c r="D4" s="109"/>
      <c r="E4" s="109"/>
      <c r="F4" s="109"/>
      <c r="G4" s="109"/>
      <c r="H4" s="109"/>
      <c r="I4" s="109"/>
      <c r="J4" s="109"/>
      <c r="K4" s="109"/>
      <c r="L4" s="109"/>
      <c r="M4" s="109"/>
    </row>
    <row r="5" spans="1:14" ht="30" customHeight="1">
      <c r="B5" s="108" t="s">
        <v>74</v>
      </c>
    </row>
    <row r="6" spans="1:14" ht="30" customHeight="1">
      <c r="B6" s="108" t="s">
        <v>79</v>
      </c>
    </row>
    <row r="7" spans="1:14" ht="30" customHeight="1">
      <c r="B7" s="108" t="s">
        <v>75</v>
      </c>
    </row>
    <row r="8" spans="1:14" ht="30" customHeight="1">
      <c r="B8" s="108" t="s">
        <v>76</v>
      </c>
    </row>
    <row r="9" spans="1:14" ht="30" customHeight="1">
      <c r="B9" s="108" t="s">
        <v>77</v>
      </c>
    </row>
    <row r="10" spans="1:14" ht="30" customHeight="1"/>
    <row r="11" spans="1:14" ht="30" customHeight="1">
      <c r="A11" s="108" t="s">
        <v>61</v>
      </c>
      <c r="B11" s="110" t="s">
        <v>86</v>
      </c>
    </row>
    <row r="12" spans="1:14" ht="30" customHeight="1">
      <c r="B12" s="108" t="s">
        <v>40</v>
      </c>
    </row>
    <row r="13" spans="1:14" ht="30" customHeight="1">
      <c r="B13" s="108" t="s">
        <v>48</v>
      </c>
    </row>
    <row r="14" spans="1:14" ht="30" customHeight="1">
      <c r="B14" s="108" t="s">
        <v>78</v>
      </c>
    </row>
    <row r="15" spans="1:14" ht="30" customHeight="1">
      <c r="B15" s="111" t="s">
        <v>87</v>
      </c>
    </row>
    <row r="16" spans="1:14" ht="30" customHeight="1">
      <c r="B16" s="108" t="s">
        <v>85</v>
      </c>
    </row>
    <row r="17" spans="2:2" ht="30" customHeight="1">
      <c r="B17" s="110" t="s">
        <v>103</v>
      </c>
    </row>
    <row r="18" spans="2:2" ht="30" customHeight="1">
      <c r="B18" s="111" t="s">
        <v>104</v>
      </c>
    </row>
    <row r="19" spans="2:2" ht="30" customHeight="1">
      <c r="B19" s="108" t="s">
        <v>105</v>
      </c>
    </row>
  </sheetData>
  <sheetProtection sheet="1" objects="1" scenarios="1"/>
  <mergeCells count="1">
    <mergeCell ref="B3:N3"/>
  </mergeCells>
  <phoneticPr fontId="1"/>
  <pageMargins left="0" right="0" top="0" bottom="0"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4BF57-F7A5-478F-9B94-3215BC9A3DD5}">
  <dimension ref="B1:N136"/>
  <sheetViews>
    <sheetView topLeftCell="A82" zoomScale="90" zoomScaleNormal="90" workbookViewId="0">
      <selection activeCell="F119" sqref="F119"/>
    </sheetView>
  </sheetViews>
  <sheetFormatPr defaultRowHeight="19.5"/>
  <cols>
    <col min="1" max="1" width="12" style="108" customWidth="1"/>
    <col min="2" max="12" width="9" style="108"/>
    <col min="13" max="13" width="3.875" style="108" customWidth="1"/>
    <col min="14" max="16384" width="9" style="108"/>
  </cols>
  <sheetData>
    <row r="1" spans="2:2">
      <c r="B1" s="108" t="s">
        <v>107</v>
      </c>
    </row>
    <row r="2" spans="2:2">
      <c r="B2" s="111" t="s">
        <v>118</v>
      </c>
    </row>
    <row r="3" spans="2:2">
      <c r="B3" s="108" t="s">
        <v>119</v>
      </c>
    </row>
    <row r="4" spans="2:2">
      <c r="B4" s="108" t="s">
        <v>95</v>
      </c>
    </row>
    <row r="31" spans="2:2">
      <c r="B31" s="112" t="s">
        <v>108</v>
      </c>
    </row>
    <row r="32" spans="2:2">
      <c r="B32" s="108" t="s">
        <v>109</v>
      </c>
    </row>
    <row r="33" spans="12:14">
      <c r="L33" s="266" t="s">
        <v>83</v>
      </c>
      <c r="M33" s="266"/>
      <c r="N33" s="266"/>
    </row>
    <row r="59" spans="12:14">
      <c r="L59" s="266" t="s">
        <v>84</v>
      </c>
      <c r="M59" s="266"/>
      <c r="N59" s="266"/>
    </row>
    <row r="85" spans="2:2">
      <c r="B85" s="108" t="s">
        <v>49</v>
      </c>
    </row>
    <row r="86" spans="2:2">
      <c r="B86" s="108" t="s">
        <v>62</v>
      </c>
    </row>
    <row r="87" spans="2:2">
      <c r="B87" s="108" t="s">
        <v>63</v>
      </c>
    </row>
    <row r="89" spans="2:2">
      <c r="B89" s="110" t="s">
        <v>50</v>
      </c>
    </row>
    <row r="90" spans="2:2">
      <c r="B90" s="108" t="s">
        <v>88</v>
      </c>
    </row>
    <row r="91" spans="2:2">
      <c r="B91" s="108" t="s">
        <v>96</v>
      </c>
    </row>
    <row r="92" spans="2:2">
      <c r="B92" s="108" t="s">
        <v>89</v>
      </c>
    </row>
    <row r="118" spans="2:5">
      <c r="B118" s="114" t="s">
        <v>90</v>
      </c>
    </row>
    <row r="119" spans="2:5">
      <c r="B119" s="114"/>
    </row>
    <row r="120" spans="2:5">
      <c r="B120" s="114" t="s">
        <v>110</v>
      </c>
    </row>
    <row r="121" spans="2:5">
      <c r="B121" s="108" t="s">
        <v>120</v>
      </c>
    </row>
    <row r="122" spans="2:5">
      <c r="B122" s="108" t="s">
        <v>91</v>
      </c>
    </row>
    <row r="123" spans="2:5">
      <c r="B123" s="108" t="s">
        <v>92</v>
      </c>
    </row>
    <row r="124" spans="2:5">
      <c r="B124" s="108" t="s">
        <v>93</v>
      </c>
    </row>
    <row r="125" spans="2:5">
      <c r="B125" s="108" t="s">
        <v>94</v>
      </c>
    </row>
    <row r="127" spans="2:5">
      <c r="B127" s="110" t="s">
        <v>111</v>
      </c>
      <c r="E127" s="108" t="s">
        <v>112</v>
      </c>
    </row>
    <row r="128" spans="2:5">
      <c r="B128" s="108" t="s">
        <v>113</v>
      </c>
    </row>
    <row r="129" spans="2:8">
      <c r="B129" s="108" t="s">
        <v>114</v>
      </c>
    </row>
    <row r="130" spans="2:8">
      <c r="B130" s="108" t="s">
        <v>97</v>
      </c>
    </row>
    <row r="133" spans="2:8">
      <c r="B133" s="108" t="s">
        <v>51</v>
      </c>
    </row>
    <row r="134" spans="2:8">
      <c r="B134" s="108" t="s">
        <v>98</v>
      </c>
    </row>
    <row r="136" spans="2:8">
      <c r="H136" s="108" t="s">
        <v>99</v>
      </c>
    </row>
  </sheetData>
  <sheetProtection sheet="1" objects="1" scenarios="1"/>
  <mergeCells count="2">
    <mergeCell ref="L33:N33"/>
    <mergeCell ref="L59:N59"/>
  </mergeCells>
  <phoneticPr fontId="1"/>
  <pageMargins left="0" right="0" top="0" bottom="0"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D4954-AC6D-4A3E-BCDC-F1CF9D31ADB6}">
  <dimension ref="A2:A59"/>
  <sheetViews>
    <sheetView workbookViewId="0">
      <selection activeCell="H3" sqref="H3"/>
    </sheetView>
  </sheetViews>
  <sheetFormatPr defaultRowHeight="18.75"/>
  <sheetData>
    <row r="2" spans="1:1">
      <c r="A2" t="s">
        <v>72</v>
      </c>
    </row>
    <row r="4" spans="1:1">
      <c r="A4" t="s">
        <v>117</v>
      </c>
    </row>
    <row r="5" spans="1:1">
      <c r="A5" t="s">
        <v>67</v>
      </c>
    </row>
    <row r="29" spans="1:1" ht="15.75" customHeight="1"/>
    <row r="30" spans="1:1">
      <c r="A30" t="s">
        <v>68</v>
      </c>
    </row>
    <row r="31" spans="1:1">
      <c r="A31" t="s">
        <v>69</v>
      </c>
    </row>
    <row r="32" spans="1:1">
      <c r="A32" t="s">
        <v>70</v>
      </c>
    </row>
    <row r="58" spans="1:1">
      <c r="A58" t="s">
        <v>115</v>
      </c>
    </row>
    <row r="59" spans="1:1">
      <c r="A59" t="s">
        <v>71</v>
      </c>
    </row>
  </sheetData>
  <sheetProtection sheet="1" objects="1" scenarios="1"/>
  <phoneticPr fontId="1"/>
  <pageMargins left="0.98425196850393704" right="0.70866141732283472" top="0.59055118110236227" bottom="0.35433070866141736"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EB1A7-23B5-4CE4-8113-56E82E885453}">
  <sheetPr>
    <tabColor theme="7" tint="0.39997558519241921"/>
  </sheetPr>
  <dimension ref="A1:U128"/>
  <sheetViews>
    <sheetView view="pageBreakPreview" topLeftCell="A4" zoomScaleNormal="100" zoomScaleSheetLayoutView="100" workbookViewId="0">
      <selection activeCell="C13" sqref="C13:G13"/>
    </sheetView>
  </sheetViews>
  <sheetFormatPr defaultRowHeight="18"/>
  <cols>
    <col min="1" max="1" width="13.5" style="2" customWidth="1"/>
    <col min="2" max="2" width="6.375" style="2" customWidth="1"/>
    <col min="3" max="3" width="6.125" style="2" customWidth="1"/>
    <col min="4" max="4" width="7.125" style="2" customWidth="1"/>
    <col min="5" max="5" width="10.875" style="2" customWidth="1"/>
    <col min="6" max="6" width="6.5" style="2" customWidth="1"/>
    <col min="7" max="7" width="9.625" style="2" customWidth="1"/>
    <col min="8" max="9" width="7.125" style="2" customWidth="1"/>
    <col min="10" max="10" width="13.625" style="2" customWidth="1"/>
    <col min="11" max="12" width="14.625" style="2" customWidth="1"/>
    <col min="13" max="13" width="12.625" style="2" customWidth="1"/>
    <col min="14" max="14" width="6.75" style="84" hidden="1" customWidth="1"/>
    <col min="15" max="15" width="0.5" style="2" hidden="1" customWidth="1"/>
    <col min="16" max="17" width="0" style="2" hidden="1" customWidth="1"/>
    <col min="18" max="18" width="6.25" style="2" customWidth="1"/>
    <col min="19" max="19" width="13.25" style="2" customWidth="1"/>
    <col min="20" max="16384" width="9" style="2"/>
  </cols>
  <sheetData>
    <row r="1" spans="1:21" ht="180" customHeight="1">
      <c r="A1" s="267" t="s">
        <v>81</v>
      </c>
      <c r="B1" s="268"/>
      <c r="C1" s="268"/>
      <c r="D1" s="268"/>
      <c r="E1" s="268"/>
      <c r="F1" s="268"/>
      <c r="G1" s="268"/>
      <c r="H1" s="268"/>
      <c r="I1" s="268"/>
      <c r="J1" s="268"/>
      <c r="K1" s="268"/>
      <c r="L1" s="268"/>
      <c r="M1" s="268"/>
      <c r="N1" s="85"/>
    </row>
    <row r="2" spans="1:21" ht="25.5" customHeight="1">
      <c r="A2" s="269" t="s">
        <v>39</v>
      </c>
      <c r="B2" s="269"/>
      <c r="C2" s="269"/>
      <c r="D2" s="269"/>
      <c r="E2" s="269"/>
      <c r="F2" s="269"/>
      <c r="G2" s="269"/>
      <c r="H2" s="269"/>
      <c r="I2" s="269"/>
      <c r="J2" s="269"/>
      <c r="K2" s="269"/>
      <c r="L2" s="269"/>
      <c r="M2" s="113">
        <v>1</v>
      </c>
      <c r="N2" s="92"/>
    </row>
    <row r="3" spans="1:21" ht="22.5" customHeight="1">
      <c r="B3" s="27"/>
      <c r="J3" s="5"/>
      <c r="K3" s="309">
        <f ca="1">'工事別請求書 単票（1現場1枚）　'!$K$2</f>
        <v>46234</v>
      </c>
      <c r="L3" s="309"/>
      <c r="M3" s="127"/>
      <c r="N3" s="90">
        <f ca="1">TODAY()</f>
        <v>46204</v>
      </c>
      <c r="O3" s="28"/>
    </row>
    <row r="4" spans="1:21" ht="21.75" customHeight="1">
      <c r="A4" s="35"/>
      <c r="B4" s="36"/>
      <c r="C4" s="26"/>
      <c r="D4" s="26" t="s">
        <v>82</v>
      </c>
      <c r="I4" s="240" t="s">
        <v>64</v>
      </c>
      <c r="J4" s="240"/>
      <c r="K4" s="294"/>
      <c r="L4" s="294"/>
      <c r="M4" s="156"/>
      <c r="N4" s="2"/>
      <c r="S4" s="354"/>
      <c r="T4" s="354"/>
      <c r="U4" s="354"/>
    </row>
    <row r="5" spans="1:21" ht="18.75" customHeight="1">
      <c r="A5" s="1"/>
      <c r="B5" s="29"/>
      <c r="C5" s="1"/>
      <c r="I5" s="240" t="s">
        <v>65</v>
      </c>
      <c r="J5" s="240"/>
      <c r="K5" s="294"/>
      <c r="L5" s="294"/>
      <c r="M5" s="156"/>
      <c r="N5" s="2"/>
      <c r="S5" s="354"/>
      <c r="T5" s="354"/>
      <c r="U5" s="354"/>
    </row>
    <row r="6" spans="1:21" ht="14.25" customHeight="1">
      <c r="A6" s="1"/>
      <c r="B6" s="29"/>
      <c r="C6" s="1"/>
      <c r="I6" s="240" t="s">
        <v>66</v>
      </c>
      <c r="J6" s="240"/>
      <c r="K6" s="301"/>
      <c r="L6" s="301"/>
      <c r="M6" s="156"/>
      <c r="N6" s="2"/>
      <c r="R6" s="134"/>
      <c r="S6" s="354"/>
      <c r="T6" s="354"/>
      <c r="U6" s="354"/>
    </row>
    <row r="7" spans="1:21" ht="18.75" customHeight="1">
      <c r="A7" s="18" t="s">
        <v>121</v>
      </c>
      <c r="B7" s="29"/>
      <c r="C7" s="1"/>
      <c r="I7" s="240" t="s">
        <v>58</v>
      </c>
      <c r="J7" s="240"/>
      <c r="K7" s="155"/>
      <c r="L7" s="157"/>
      <c r="M7" s="156"/>
      <c r="N7" s="2"/>
      <c r="R7" s="134"/>
      <c r="S7" s="354"/>
      <c r="T7" s="354"/>
      <c r="U7" s="354"/>
    </row>
    <row r="8" spans="1:21" ht="18.75" customHeight="1">
      <c r="A8" s="216" t="s">
        <v>122</v>
      </c>
      <c r="B8" s="27"/>
      <c r="I8" s="241" t="s">
        <v>1</v>
      </c>
      <c r="J8" s="241"/>
      <c r="K8" s="294"/>
      <c r="L8" s="294"/>
      <c r="M8" s="158"/>
      <c r="N8" s="94"/>
      <c r="R8" s="211"/>
      <c r="S8" s="354"/>
      <c r="T8" s="354"/>
      <c r="U8" s="354"/>
    </row>
    <row r="9" spans="1:21" ht="12" customHeight="1" thickBot="1">
      <c r="B9" s="27"/>
      <c r="K9" s="91"/>
      <c r="L9" s="91"/>
      <c r="M9" s="91"/>
      <c r="N9" s="91"/>
    </row>
    <row r="10" spans="1:21" s="4" customFormat="1" ht="23.1" customHeight="1" thickBot="1">
      <c r="A10" s="24" t="s">
        <v>0</v>
      </c>
      <c r="B10" s="104" t="s">
        <v>47</v>
      </c>
      <c r="C10" s="261" t="s">
        <v>46</v>
      </c>
      <c r="D10" s="262"/>
      <c r="E10" s="262"/>
      <c r="F10" s="262"/>
      <c r="G10" s="263"/>
      <c r="H10" s="261" t="s">
        <v>35</v>
      </c>
      <c r="I10" s="263"/>
      <c r="J10" s="25" t="s">
        <v>36</v>
      </c>
      <c r="K10" s="25" t="s">
        <v>25</v>
      </c>
      <c r="L10" s="107" t="s">
        <v>100</v>
      </c>
      <c r="M10" s="37" t="s">
        <v>14</v>
      </c>
      <c r="N10" s="86"/>
    </row>
    <row r="11" spans="1:21" ht="27" customHeight="1">
      <c r="A11" s="212"/>
      <c r="B11" s="140"/>
      <c r="C11" s="289"/>
      <c r="D11" s="290"/>
      <c r="E11" s="290"/>
      <c r="F11" s="290"/>
      <c r="G11" s="291"/>
      <c r="H11" s="292"/>
      <c r="I11" s="293"/>
      <c r="J11" s="141"/>
      <c r="K11" s="141"/>
      <c r="L11" s="142"/>
      <c r="M11" s="143"/>
      <c r="N11" s="87"/>
      <c r="Q11" s="130">
        <f>K11</f>
        <v>0</v>
      </c>
    </row>
    <row r="12" spans="1:21" ht="27" customHeight="1">
      <c r="A12" s="213"/>
      <c r="B12" s="144"/>
      <c r="C12" s="284"/>
      <c r="D12" s="285"/>
      <c r="E12" s="285"/>
      <c r="F12" s="285"/>
      <c r="G12" s="286"/>
      <c r="H12" s="287"/>
      <c r="I12" s="288"/>
      <c r="J12" s="145"/>
      <c r="K12" s="146"/>
      <c r="L12" s="138"/>
      <c r="M12" s="147"/>
      <c r="Q12" s="130">
        <f t="shared" ref="Q12:Q17" si="0">K12</f>
        <v>0</v>
      </c>
    </row>
    <row r="13" spans="1:21" ht="27" customHeight="1">
      <c r="A13" s="213"/>
      <c r="B13" s="144"/>
      <c r="C13" s="284"/>
      <c r="D13" s="285"/>
      <c r="E13" s="285"/>
      <c r="F13" s="285"/>
      <c r="G13" s="286"/>
      <c r="H13" s="287"/>
      <c r="I13" s="288"/>
      <c r="J13" s="148"/>
      <c r="K13" s="149"/>
      <c r="L13" s="138"/>
      <c r="M13" s="150"/>
      <c r="Q13" s="130">
        <f t="shared" si="0"/>
        <v>0</v>
      </c>
    </row>
    <row r="14" spans="1:21" ht="27" customHeight="1">
      <c r="A14" s="213"/>
      <c r="B14" s="144"/>
      <c r="C14" s="284"/>
      <c r="D14" s="285"/>
      <c r="E14" s="285"/>
      <c r="F14" s="285"/>
      <c r="G14" s="286"/>
      <c r="H14" s="287"/>
      <c r="I14" s="288"/>
      <c r="J14" s="148"/>
      <c r="K14" s="149"/>
      <c r="L14" s="138"/>
      <c r="M14" s="150"/>
      <c r="Q14" s="130">
        <f t="shared" si="0"/>
        <v>0</v>
      </c>
    </row>
    <row r="15" spans="1:21" ht="27" customHeight="1">
      <c r="A15" s="213"/>
      <c r="B15" s="144"/>
      <c r="C15" s="284"/>
      <c r="D15" s="285"/>
      <c r="E15" s="285"/>
      <c r="F15" s="285"/>
      <c r="G15" s="286"/>
      <c r="H15" s="287"/>
      <c r="I15" s="288"/>
      <c r="J15" s="148"/>
      <c r="K15" s="149"/>
      <c r="L15" s="138"/>
      <c r="M15" s="150"/>
      <c r="Q15" s="130">
        <f t="shared" si="0"/>
        <v>0</v>
      </c>
    </row>
    <row r="16" spans="1:21" ht="27" customHeight="1">
      <c r="A16" s="213"/>
      <c r="B16" s="144"/>
      <c r="C16" s="284"/>
      <c r="D16" s="285"/>
      <c r="E16" s="285"/>
      <c r="F16" s="285"/>
      <c r="G16" s="286"/>
      <c r="H16" s="287"/>
      <c r="I16" s="288"/>
      <c r="J16" s="148"/>
      <c r="K16" s="149"/>
      <c r="L16" s="138"/>
      <c r="M16" s="150"/>
      <c r="Q16" s="130">
        <f t="shared" si="0"/>
        <v>0</v>
      </c>
    </row>
    <row r="17" spans="1:17" ht="27" customHeight="1">
      <c r="A17" s="213"/>
      <c r="B17" s="144"/>
      <c r="C17" s="284"/>
      <c r="D17" s="285"/>
      <c r="E17" s="285"/>
      <c r="F17" s="285"/>
      <c r="G17" s="286"/>
      <c r="H17" s="287"/>
      <c r="I17" s="288"/>
      <c r="J17" s="148"/>
      <c r="K17" s="149"/>
      <c r="L17" s="138"/>
      <c r="M17" s="150"/>
      <c r="Q17" s="130">
        <f t="shared" si="0"/>
        <v>0</v>
      </c>
    </row>
    <row r="18" spans="1:17" ht="27" customHeight="1" thickBot="1">
      <c r="A18" s="213"/>
      <c r="B18" s="144"/>
      <c r="C18" s="284"/>
      <c r="D18" s="285"/>
      <c r="E18" s="285"/>
      <c r="F18" s="285"/>
      <c r="G18" s="286"/>
      <c r="H18" s="287"/>
      <c r="I18" s="288"/>
      <c r="J18" s="148"/>
      <c r="K18" s="151"/>
      <c r="L18" s="138"/>
      <c r="M18" s="150"/>
      <c r="Q18" s="130">
        <f>K18</f>
        <v>0</v>
      </c>
    </row>
    <row r="19" spans="1:17" ht="27" customHeight="1" thickBot="1">
      <c r="A19" s="279" t="s">
        <v>13</v>
      </c>
      <c r="B19" s="280"/>
      <c r="C19" s="280"/>
      <c r="D19" s="280"/>
      <c r="E19" s="280"/>
      <c r="F19" s="280"/>
      <c r="G19" s="280"/>
      <c r="H19" s="280"/>
      <c r="I19" s="280"/>
      <c r="J19" s="281"/>
      <c r="K19" s="152">
        <f>SUM(Q:Q)</f>
        <v>0</v>
      </c>
      <c r="L19" s="153"/>
      <c r="M19" s="154"/>
    </row>
    <row r="20" spans="1:17" ht="7.5" customHeight="1" thickBot="1"/>
    <row r="21" spans="1:17" s="4" customFormat="1" ht="18.95" customHeight="1">
      <c r="A21" s="270" t="s">
        <v>2</v>
      </c>
      <c r="B21" s="272"/>
      <c r="C21" s="273"/>
      <c r="D21" s="282" t="s">
        <v>42</v>
      </c>
      <c r="E21" s="272"/>
      <c r="F21" s="273" t="str">
        <f>N24</f>
        <v>支店</v>
      </c>
      <c r="G21" s="276" t="s">
        <v>44</v>
      </c>
      <c r="H21" s="277"/>
      <c r="I21" s="278"/>
      <c r="J21" s="82" t="s">
        <v>4</v>
      </c>
      <c r="K21" s="276"/>
      <c r="L21" s="295"/>
      <c r="N21" s="86" t="s">
        <v>42</v>
      </c>
      <c r="O21" s="4" t="s">
        <v>44</v>
      </c>
    </row>
    <row r="22" spans="1:17" s="4" customFormat="1" ht="18.95" customHeight="1" thickBot="1">
      <c r="A22" s="271"/>
      <c r="B22" s="274"/>
      <c r="C22" s="275"/>
      <c r="D22" s="283"/>
      <c r="E22" s="274"/>
      <c r="F22" s="275"/>
      <c r="G22" s="81" t="s">
        <v>3</v>
      </c>
      <c r="H22" s="298"/>
      <c r="I22" s="299"/>
      <c r="J22" s="83" t="s">
        <v>5</v>
      </c>
      <c r="K22" s="296"/>
      <c r="L22" s="297"/>
      <c r="N22" s="86" t="s">
        <v>43</v>
      </c>
      <c r="O22" s="4" t="s">
        <v>45</v>
      </c>
    </row>
    <row r="23" spans="1:17" ht="7.5" customHeight="1">
      <c r="N23" s="84" t="s">
        <v>59</v>
      </c>
    </row>
    <row r="24" spans="1:17" s="4" customFormat="1" ht="15.75" customHeight="1">
      <c r="A24" s="4" t="s">
        <v>6</v>
      </c>
      <c r="N24" s="86" t="s">
        <v>60</v>
      </c>
    </row>
    <row r="25" spans="1:17" s="4" customFormat="1" ht="15.75" customHeight="1">
      <c r="A25" s="4" t="s">
        <v>53</v>
      </c>
      <c r="N25" s="86"/>
    </row>
    <row r="26" spans="1:17" s="4" customFormat="1" ht="15.75" customHeight="1">
      <c r="A26" s="4" t="s">
        <v>54</v>
      </c>
      <c r="N26" s="86"/>
    </row>
    <row r="27" spans="1:17" s="4" customFormat="1" ht="15.75" customHeight="1">
      <c r="A27" s="4" t="s">
        <v>52</v>
      </c>
      <c r="N27" s="86"/>
    </row>
    <row r="28" spans="1:17" s="4" customFormat="1" ht="15.75" customHeight="1">
      <c r="A28" s="18"/>
      <c r="B28" s="34"/>
      <c r="C28" s="18"/>
      <c r="D28" s="18"/>
      <c r="E28" s="18"/>
      <c r="M28" s="18" t="s">
        <v>101</v>
      </c>
      <c r="N28" s="86"/>
    </row>
    <row r="29" spans="1:17" s="1" customFormat="1" ht="25.5" customHeight="1">
      <c r="A29" s="269" t="s">
        <v>39</v>
      </c>
      <c r="B29" s="269"/>
      <c r="C29" s="269"/>
      <c r="D29" s="269"/>
      <c r="E29" s="269"/>
      <c r="F29" s="269"/>
      <c r="G29" s="269"/>
      <c r="H29" s="269"/>
      <c r="I29" s="269"/>
      <c r="J29" s="269"/>
      <c r="K29" s="269"/>
      <c r="L29" s="269"/>
      <c r="M29" s="116">
        <f>M2+1</f>
        <v>2</v>
      </c>
      <c r="N29" s="117"/>
    </row>
    <row r="30" spans="1:17" s="1" customFormat="1" ht="22.5" customHeight="1">
      <c r="B30" s="29"/>
      <c r="J30" s="88"/>
      <c r="K30" s="310">
        <f ca="1">IF($K$3=0,"令和　　年　　月　　日",$K$3)</f>
        <v>46234</v>
      </c>
      <c r="L30" s="310"/>
      <c r="M30" s="135"/>
      <c r="N30" s="90">
        <f ca="1">TODAY()</f>
        <v>46204</v>
      </c>
      <c r="O30" s="118"/>
    </row>
    <row r="31" spans="1:17" s="1" customFormat="1" ht="21.75" customHeight="1">
      <c r="A31" s="35"/>
      <c r="B31" s="36"/>
      <c r="C31" s="26"/>
      <c r="D31" s="26" t="s">
        <v>82</v>
      </c>
      <c r="I31" s="240" t="s">
        <v>64</v>
      </c>
      <c r="J31" s="240"/>
      <c r="K31" s="294">
        <f>$K$4</f>
        <v>0</v>
      </c>
      <c r="L31" s="294"/>
      <c r="M31" s="155"/>
    </row>
    <row r="32" spans="1:17" s="1" customFormat="1" ht="18.75" customHeight="1">
      <c r="B32" s="29"/>
      <c r="I32" s="240" t="s">
        <v>65</v>
      </c>
      <c r="J32" s="240"/>
      <c r="K32" s="294">
        <f>$K$5</f>
        <v>0</v>
      </c>
      <c r="L32" s="294"/>
      <c r="M32" s="155"/>
    </row>
    <row r="33" spans="1:17" s="1" customFormat="1" ht="14.25" customHeight="1">
      <c r="B33" s="29"/>
      <c r="I33" s="240" t="s">
        <v>66</v>
      </c>
      <c r="J33" s="240"/>
      <c r="K33" s="301"/>
      <c r="L33" s="301"/>
      <c r="M33" s="155"/>
    </row>
    <row r="34" spans="1:17" s="1" customFormat="1" ht="18.75" customHeight="1">
      <c r="A34" s="18" t="s">
        <v>121</v>
      </c>
      <c r="B34" s="29"/>
      <c r="I34" s="240" t="s">
        <v>58</v>
      </c>
      <c r="J34" s="240"/>
      <c r="K34" s="155">
        <f>$K$7</f>
        <v>0</v>
      </c>
      <c r="L34" s="157">
        <f>$L$7</f>
        <v>0</v>
      </c>
      <c r="M34" s="155"/>
    </row>
    <row r="35" spans="1:17" s="1" customFormat="1" ht="18.75" customHeight="1">
      <c r="A35" s="216" t="s">
        <v>122</v>
      </c>
      <c r="B35" s="29"/>
      <c r="I35" s="241" t="s">
        <v>1</v>
      </c>
      <c r="J35" s="241"/>
      <c r="K35" s="294">
        <f>$K$8</f>
        <v>0</v>
      </c>
      <c r="L35" s="294"/>
      <c r="M35" s="159"/>
      <c r="N35" s="119"/>
    </row>
    <row r="36" spans="1:17" s="1" customFormat="1" ht="12" customHeight="1" thickBot="1">
      <c r="B36" s="29"/>
      <c r="K36" s="115"/>
      <c r="L36" s="115"/>
      <c r="M36" s="115"/>
      <c r="N36" s="115"/>
    </row>
    <row r="37" spans="1:17" s="18" customFormat="1" ht="23.1" customHeight="1" thickBot="1">
      <c r="A37" s="24" t="s">
        <v>0</v>
      </c>
      <c r="B37" s="104" t="s">
        <v>47</v>
      </c>
      <c r="C37" s="261" t="s">
        <v>46</v>
      </c>
      <c r="D37" s="262"/>
      <c r="E37" s="262"/>
      <c r="F37" s="262"/>
      <c r="G37" s="263"/>
      <c r="H37" s="261" t="s">
        <v>35</v>
      </c>
      <c r="I37" s="263"/>
      <c r="J37" s="25" t="s">
        <v>36</v>
      </c>
      <c r="K37" s="25" t="s">
        <v>25</v>
      </c>
      <c r="L37" s="107" t="s">
        <v>100</v>
      </c>
      <c r="M37" s="37" t="s">
        <v>14</v>
      </c>
      <c r="N37" s="120"/>
    </row>
    <row r="38" spans="1:17" ht="27" customHeight="1">
      <c r="A38" s="212"/>
      <c r="B38" s="140"/>
      <c r="C38" s="300"/>
      <c r="D38" s="290"/>
      <c r="E38" s="290"/>
      <c r="F38" s="290"/>
      <c r="G38" s="291"/>
      <c r="H38" s="292"/>
      <c r="I38" s="293"/>
      <c r="J38" s="141"/>
      <c r="K38" s="141"/>
      <c r="L38" s="142"/>
      <c r="M38" s="143"/>
      <c r="N38" s="87"/>
      <c r="Q38" s="130">
        <f>K38</f>
        <v>0</v>
      </c>
    </row>
    <row r="39" spans="1:17" ht="27" customHeight="1">
      <c r="A39" s="213"/>
      <c r="B39" s="144"/>
      <c r="C39" s="284"/>
      <c r="D39" s="285"/>
      <c r="E39" s="285"/>
      <c r="F39" s="285"/>
      <c r="G39" s="286"/>
      <c r="H39" s="287"/>
      <c r="I39" s="288"/>
      <c r="J39" s="145"/>
      <c r="K39" s="146"/>
      <c r="L39" s="138"/>
      <c r="M39" s="147"/>
      <c r="Q39" s="130">
        <f t="shared" ref="Q39:Q47" si="1">K39</f>
        <v>0</v>
      </c>
    </row>
    <row r="40" spans="1:17" ht="27" customHeight="1">
      <c r="A40" s="213"/>
      <c r="B40" s="144"/>
      <c r="C40" s="284"/>
      <c r="D40" s="285"/>
      <c r="E40" s="285"/>
      <c r="F40" s="285"/>
      <c r="G40" s="286"/>
      <c r="H40" s="287"/>
      <c r="I40" s="288"/>
      <c r="J40" s="148"/>
      <c r="K40" s="149"/>
      <c r="L40" s="138"/>
      <c r="M40" s="150"/>
      <c r="Q40" s="130">
        <f t="shared" si="1"/>
        <v>0</v>
      </c>
    </row>
    <row r="41" spans="1:17" ht="27" customHeight="1">
      <c r="A41" s="213"/>
      <c r="B41" s="144"/>
      <c r="C41" s="284"/>
      <c r="D41" s="285"/>
      <c r="E41" s="285"/>
      <c r="F41" s="285"/>
      <c r="G41" s="286"/>
      <c r="H41" s="287"/>
      <c r="I41" s="288"/>
      <c r="J41" s="148"/>
      <c r="K41" s="149"/>
      <c r="L41" s="138"/>
      <c r="M41" s="150"/>
      <c r="Q41" s="130">
        <f t="shared" si="1"/>
        <v>0</v>
      </c>
    </row>
    <row r="42" spans="1:17" ht="27" customHeight="1">
      <c r="A42" s="213"/>
      <c r="B42" s="144"/>
      <c r="C42" s="284"/>
      <c r="D42" s="285"/>
      <c r="E42" s="285"/>
      <c r="F42" s="285"/>
      <c r="G42" s="286"/>
      <c r="H42" s="287"/>
      <c r="I42" s="288"/>
      <c r="J42" s="148"/>
      <c r="K42" s="149"/>
      <c r="L42" s="138"/>
      <c r="M42" s="150"/>
      <c r="Q42" s="130">
        <f t="shared" si="1"/>
        <v>0</v>
      </c>
    </row>
    <row r="43" spans="1:17" ht="27" customHeight="1">
      <c r="A43" s="213"/>
      <c r="B43" s="144"/>
      <c r="C43" s="284"/>
      <c r="D43" s="285"/>
      <c r="E43" s="285"/>
      <c r="F43" s="285"/>
      <c r="G43" s="286"/>
      <c r="H43" s="287"/>
      <c r="I43" s="288"/>
      <c r="J43" s="148"/>
      <c r="K43" s="149"/>
      <c r="L43" s="138"/>
      <c r="M43" s="150"/>
      <c r="Q43" s="130">
        <f t="shared" si="1"/>
        <v>0</v>
      </c>
    </row>
    <row r="44" spans="1:17" ht="27" customHeight="1">
      <c r="A44" s="213"/>
      <c r="B44" s="144"/>
      <c r="C44" s="284"/>
      <c r="D44" s="285"/>
      <c r="E44" s="285"/>
      <c r="F44" s="285"/>
      <c r="G44" s="286"/>
      <c r="H44" s="287"/>
      <c r="I44" s="288"/>
      <c r="J44" s="148"/>
      <c r="K44" s="149"/>
      <c r="L44" s="138"/>
      <c r="M44" s="150"/>
      <c r="Q44" s="130">
        <f t="shared" si="1"/>
        <v>0</v>
      </c>
    </row>
    <row r="45" spans="1:17" ht="27" customHeight="1">
      <c r="A45" s="214"/>
      <c r="B45" s="160"/>
      <c r="C45" s="313"/>
      <c r="D45" s="314"/>
      <c r="E45" s="314"/>
      <c r="F45" s="314"/>
      <c r="G45" s="315"/>
      <c r="H45" s="316"/>
      <c r="I45" s="317"/>
      <c r="J45" s="161"/>
      <c r="K45" s="162"/>
      <c r="L45" s="139"/>
      <c r="M45" s="163"/>
      <c r="Q45" s="130">
        <f t="shared" si="1"/>
        <v>0</v>
      </c>
    </row>
    <row r="46" spans="1:17" ht="27" customHeight="1">
      <c r="A46" s="213"/>
      <c r="B46" s="144"/>
      <c r="C46" s="284"/>
      <c r="D46" s="285"/>
      <c r="E46" s="285"/>
      <c r="F46" s="285"/>
      <c r="G46" s="286"/>
      <c r="H46" s="287"/>
      <c r="I46" s="288"/>
      <c r="J46" s="148"/>
      <c r="K46" s="149"/>
      <c r="L46" s="138"/>
      <c r="M46" s="150"/>
      <c r="Q46" s="130">
        <f t="shared" si="1"/>
        <v>0</v>
      </c>
    </row>
    <row r="47" spans="1:17" ht="27" customHeight="1" thickBot="1">
      <c r="A47" s="215"/>
      <c r="B47" s="164"/>
      <c r="C47" s="302"/>
      <c r="D47" s="303"/>
      <c r="E47" s="303"/>
      <c r="F47" s="303"/>
      <c r="G47" s="304"/>
      <c r="H47" s="306"/>
      <c r="I47" s="307"/>
      <c r="J47" s="165"/>
      <c r="K47" s="151"/>
      <c r="L47" s="137"/>
      <c r="M47" s="166"/>
      <c r="Q47" s="130">
        <f t="shared" si="1"/>
        <v>0</v>
      </c>
    </row>
    <row r="48" spans="1:17" s="4" customFormat="1" ht="18.95" customHeight="1">
      <c r="A48" s="15"/>
      <c r="B48" s="312"/>
      <c r="C48" s="312"/>
      <c r="D48" s="15"/>
      <c r="E48" s="15"/>
      <c r="F48" s="15"/>
      <c r="G48" s="311"/>
      <c r="H48" s="311"/>
      <c r="I48" s="311"/>
      <c r="J48" s="129"/>
      <c r="K48" s="311"/>
      <c r="L48" s="311"/>
      <c r="N48" s="86" t="s">
        <v>42</v>
      </c>
      <c r="O48" s="4" t="s">
        <v>44</v>
      </c>
    </row>
    <row r="49" spans="1:17" s="4" customFormat="1" ht="15.75" customHeight="1">
      <c r="A49" s="4" t="s">
        <v>6</v>
      </c>
      <c r="N49" s="86" t="s">
        <v>60</v>
      </c>
    </row>
    <row r="50" spans="1:17" s="4" customFormat="1" ht="15.75" customHeight="1">
      <c r="A50" s="4" t="s">
        <v>53</v>
      </c>
      <c r="N50" s="86"/>
    </row>
    <row r="51" spans="1:17" s="4" customFormat="1" ht="15.75" customHeight="1">
      <c r="A51" s="4" t="s">
        <v>54</v>
      </c>
      <c r="N51" s="86"/>
    </row>
    <row r="52" spans="1:17" s="4" customFormat="1" ht="15.75" customHeight="1">
      <c r="A52" s="4" t="s">
        <v>52</v>
      </c>
      <c r="N52" s="86"/>
    </row>
    <row r="53" spans="1:17" s="4" customFormat="1" ht="15.75" customHeight="1">
      <c r="A53" s="18"/>
      <c r="B53" s="34"/>
      <c r="C53" s="18"/>
      <c r="D53" s="18"/>
      <c r="E53" s="18"/>
      <c r="M53" s="18" t="s">
        <v>101</v>
      </c>
      <c r="N53" s="86"/>
    </row>
    <row r="54" spans="1:17" s="1" customFormat="1" ht="25.5" customHeight="1">
      <c r="A54" s="269" t="s">
        <v>39</v>
      </c>
      <c r="B54" s="269"/>
      <c r="C54" s="269"/>
      <c r="D54" s="269"/>
      <c r="E54" s="269"/>
      <c r="F54" s="269"/>
      <c r="G54" s="269"/>
      <c r="H54" s="269"/>
      <c r="I54" s="269"/>
      <c r="J54" s="269"/>
      <c r="K54" s="269"/>
      <c r="L54" s="269"/>
      <c r="M54" s="116">
        <f>M29+1</f>
        <v>3</v>
      </c>
      <c r="N54" s="117"/>
    </row>
    <row r="55" spans="1:17" s="1" customFormat="1" ht="22.5" customHeight="1">
      <c r="B55" s="29"/>
      <c r="J55" s="88"/>
      <c r="K55" s="310">
        <f ca="1">IF($K$3=0,"令和　　年　　月　　日",$K$3)</f>
        <v>46234</v>
      </c>
      <c r="L55" s="310"/>
      <c r="M55" s="128"/>
      <c r="N55" s="90">
        <f ca="1">TODAY()</f>
        <v>46204</v>
      </c>
      <c r="O55" s="118"/>
    </row>
    <row r="56" spans="1:17" s="1" customFormat="1" ht="21.75" customHeight="1">
      <c r="A56" s="35"/>
      <c r="B56" s="36"/>
      <c r="C56" s="26"/>
      <c r="D56" s="26" t="s">
        <v>82</v>
      </c>
      <c r="I56" s="240" t="s">
        <v>64</v>
      </c>
      <c r="J56" s="240"/>
      <c r="K56" s="294">
        <f>$K$4</f>
        <v>0</v>
      </c>
      <c r="L56" s="294"/>
      <c r="M56" s="155"/>
    </row>
    <row r="57" spans="1:17" s="1" customFormat="1" ht="18.75" customHeight="1">
      <c r="B57" s="29"/>
      <c r="I57" s="240" t="s">
        <v>65</v>
      </c>
      <c r="J57" s="240"/>
      <c r="K57" s="294">
        <f>$K$5</f>
        <v>0</v>
      </c>
      <c r="L57" s="294"/>
      <c r="M57" s="155"/>
    </row>
    <row r="58" spans="1:17" s="1" customFormat="1" ht="14.25" customHeight="1">
      <c r="B58" s="29"/>
      <c r="I58" s="240" t="s">
        <v>66</v>
      </c>
      <c r="J58" s="240"/>
      <c r="K58" s="301"/>
      <c r="L58" s="301"/>
      <c r="M58" s="155"/>
    </row>
    <row r="59" spans="1:17" s="1" customFormat="1" ht="18.75" customHeight="1">
      <c r="A59" s="18" t="s">
        <v>121</v>
      </c>
      <c r="B59" s="29"/>
      <c r="I59" s="240" t="s">
        <v>58</v>
      </c>
      <c r="J59" s="240"/>
      <c r="K59" s="155">
        <f>$K$7</f>
        <v>0</v>
      </c>
      <c r="L59" s="157">
        <f>$L$7</f>
        <v>0</v>
      </c>
      <c r="M59" s="155"/>
    </row>
    <row r="60" spans="1:17" s="1" customFormat="1" ht="18.75" customHeight="1">
      <c r="A60" s="216" t="s">
        <v>122</v>
      </c>
      <c r="B60" s="29"/>
      <c r="I60" s="241" t="s">
        <v>1</v>
      </c>
      <c r="J60" s="241"/>
      <c r="K60" s="294">
        <f>$K$8</f>
        <v>0</v>
      </c>
      <c r="L60" s="294"/>
      <c r="M60" s="159"/>
      <c r="N60" s="119"/>
    </row>
    <row r="61" spans="1:17" s="1" customFormat="1" ht="12" customHeight="1" thickBot="1">
      <c r="B61" s="29"/>
      <c r="K61" s="115"/>
      <c r="L61" s="115"/>
      <c r="M61" s="115"/>
      <c r="N61" s="115"/>
    </row>
    <row r="62" spans="1:17" s="18" customFormat="1" ht="23.1" customHeight="1" thickBot="1">
      <c r="A62" s="24" t="s">
        <v>0</v>
      </c>
      <c r="B62" s="104" t="s">
        <v>47</v>
      </c>
      <c r="C62" s="261" t="s">
        <v>46</v>
      </c>
      <c r="D62" s="262"/>
      <c r="E62" s="262"/>
      <c r="F62" s="262"/>
      <c r="G62" s="263"/>
      <c r="H62" s="261" t="s">
        <v>35</v>
      </c>
      <c r="I62" s="263"/>
      <c r="J62" s="25" t="s">
        <v>36</v>
      </c>
      <c r="K62" s="25" t="s">
        <v>25</v>
      </c>
      <c r="L62" s="107" t="s">
        <v>100</v>
      </c>
      <c r="M62" s="37" t="s">
        <v>14</v>
      </c>
      <c r="N62" s="120"/>
    </row>
    <row r="63" spans="1:17" ht="27" customHeight="1">
      <c r="A63" s="212"/>
      <c r="B63" s="140"/>
      <c r="C63" s="300"/>
      <c r="D63" s="290"/>
      <c r="E63" s="290"/>
      <c r="F63" s="290"/>
      <c r="G63" s="291"/>
      <c r="H63" s="292"/>
      <c r="I63" s="293"/>
      <c r="J63" s="141"/>
      <c r="K63" s="141"/>
      <c r="L63" s="142"/>
      <c r="M63" s="143"/>
      <c r="N63" s="87"/>
      <c r="Q63" s="130">
        <f>K63</f>
        <v>0</v>
      </c>
    </row>
    <row r="64" spans="1:17" ht="27" customHeight="1">
      <c r="A64" s="213"/>
      <c r="B64" s="144"/>
      <c r="C64" s="284"/>
      <c r="D64" s="285"/>
      <c r="E64" s="285"/>
      <c r="F64" s="285"/>
      <c r="G64" s="286"/>
      <c r="H64" s="287"/>
      <c r="I64" s="288"/>
      <c r="J64" s="145"/>
      <c r="K64" s="146"/>
      <c r="L64" s="138"/>
      <c r="M64" s="147"/>
      <c r="Q64" s="130">
        <f t="shared" ref="Q64:Q72" si="2">K64</f>
        <v>0</v>
      </c>
    </row>
    <row r="65" spans="1:17" ht="27" customHeight="1">
      <c r="A65" s="213"/>
      <c r="B65" s="144"/>
      <c r="C65" s="284"/>
      <c r="D65" s="285"/>
      <c r="E65" s="285"/>
      <c r="F65" s="285"/>
      <c r="G65" s="286"/>
      <c r="H65" s="287"/>
      <c r="I65" s="288"/>
      <c r="J65" s="148"/>
      <c r="K65" s="149"/>
      <c r="L65" s="138"/>
      <c r="M65" s="150"/>
      <c r="Q65" s="130">
        <f t="shared" si="2"/>
        <v>0</v>
      </c>
    </row>
    <row r="66" spans="1:17" ht="27" customHeight="1">
      <c r="A66" s="213"/>
      <c r="B66" s="144"/>
      <c r="C66" s="284"/>
      <c r="D66" s="285"/>
      <c r="E66" s="285"/>
      <c r="F66" s="285"/>
      <c r="G66" s="286"/>
      <c r="H66" s="287"/>
      <c r="I66" s="288"/>
      <c r="J66" s="148"/>
      <c r="K66" s="149"/>
      <c r="L66" s="138"/>
      <c r="M66" s="150"/>
      <c r="Q66" s="130">
        <f t="shared" si="2"/>
        <v>0</v>
      </c>
    </row>
    <row r="67" spans="1:17" ht="27" customHeight="1">
      <c r="A67" s="213"/>
      <c r="B67" s="144"/>
      <c r="C67" s="284"/>
      <c r="D67" s="285"/>
      <c r="E67" s="285"/>
      <c r="F67" s="285"/>
      <c r="G67" s="286"/>
      <c r="H67" s="287"/>
      <c r="I67" s="288"/>
      <c r="J67" s="148"/>
      <c r="K67" s="149"/>
      <c r="L67" s="138"/>
      <c r="M67" s="150"/>
      <c r="Q67" s="130">
        <f t="shared" si="2"/>
        <v>0</v>
      </c>
    </row>
    <row r="68" spans="1:17" ht="27" customHeight="1">
      <c r="A68" s="213"/>
      <c r="B68" s="144"/>
      <c r="C68" s="284"/>
      <c r="D68" s="285"/>
      <c r="E68" s="285"/>
      <c r="F68" s="285"/>
      <c r="G68" s="286"/>
      <c r="H68" s="287"/>
      <c r="I68" s="288"/>
      <c r="J68" s="148"/>
      <c r="K68" s="149"/>
      <c r="L68" s="138"/>
      <c r="M68" s="150"/>
      <c r="Q68" s="130">
        <f t="shared" si="2"/>
        <v>0</v>
      </c>
    </row>
    <row r="69" spans="1:17" ht="27" customHeight="1">
      <c r="A69" s="213"/>
      <c r="B69" s="144"/>
      <c r="C69" s="284"/>
      <c r="D69" s="285"/>
      <c r="E69" s="285"/>
      <c r="F69" s="285"/>
      <c r="G69" s="286"/>
      <c r="H69" s="287"/>
      <c r="I69" s="288"/>
      <c r="J69" s="148"/>
      <c r="K69" s="149"/>
      <c r="L69" s="138"/>
      <c r="M69" s="150"/>
      <c r="Q69" s="130">
        <f t="shared" si="2"/>
        <v>0</v>
      </c>
    </row>
    <row r="70" spans="1:17" ht="27" customHeight="1">
      <c r="A70" s="214"/>
      <c r="B70" s="160"/>
      <c r="C70" s="284"/>
      <c r="D70" s="285"/>
      <c r="E70" s="285"/>
      <c r="F70" s="285"/>
      <c r="G70" s="286"/>
      <c r="H70" s="287"/>
      <c r="I70" s="288"/>
      <c r="J70" s="161"/>
      <c r="K70" s="162"/>
      <c r="L70" s="139"/>
      <c r="M70" s="163"/>
      <c r="Q70" s="130">
        <f t="shared" si="2"/>
        <v>0</v>
      </c>
    </row>
    <row r="71" spans="1:17" ht="27" customHeight="1">
      <c r="A71" s="213"/>
      <c r="B71" s="144"/>
      <c r="C71" s="284"/>
      <c r="D71" s="285"/>
      <c r="E71" s="285"/>
      <c r="F71" s="285"/>
      <c r="G71" s="286"/>
      <c r="H71" s="287"/>
      <c r="I71" s="288"/>
      <c r="J71" s="148"/>
      <c r="K71" s="149"/>
      <c r="L71" s="138"/>
      <c r="M71" s="150"/>
      <c r="Q71" s="130">
        <f t="shared" si="2"/>
        <v>0</v>
      </c>
    </row>
    <row r="72" spans="1:17" ht="27" customHeight="1" thickBot="1">
      <c r="A72" s="215"/>
      <c r="B72" s="164"/>
      <c r="C72" s="302"/>
      <c r="D72" s="303"/>
      <c r="E72" s="303"/>
      <c r="F72" s="303"/>
      <c r="G72" s="304"/>
      <c r="H72" s="306"/>
      <c r="I72" s="307"/>
      <c r="J72" s="165"/>
      <c r="K72" s="151"/>
      <c r="L72" s="137"/>
      <c r="M72" s="166"/>
      <c r="Q72" s="130">
        <f t="shared" si="2"/>
        <v>0</v>
      </c>
    </row>
    <row r="73" spans="1:17" s="4" customFormat="1" ht="18.95" customHeight="1">
      <c r="A73" s="15"/>
      <c r="B73" s="308"/>
      <c r="C73" s="308"/>
      <c r="D73" s="15"/>
      <c r="E73" s="15"/>
      <c r="F73" s="15"/>
      <c r="G73" s="305"/>
      <c r="H73" s="305"/>
      <c r="I73" s="305"/>
      <c r="J73" s="129"/>
      <c r="K73" s="305"/>
      <c r="L73" s="305"/>
      <c r="N73" s="86" t="s">
        <v>42</v>
      </c>
      <c r="O73" s="4" t="s">
        <v>44</v>
      </c>
    </row>
    <row r="74" spans="1:17" s="4" customFormat="1" ht="15.75" customHeight="1">
      <c r="A74" s="4" t="s">
        <v>6</v>
      </c>
      <c r="N74" s="86" t="s">
        <v>60</v>
      </c>
    </row>
    <row r="75" spans="1:17" s="4" customFormat="1" ht="15.75" customHeight="1">
      <c r="A75" s="4" t="s">
        <v>53</v>
      </c>
      <c r="N75" s="86"/>
    </row>
    <row r="76" spans="1:17" s="4" customFormat="1" ht="15.75" customHeight="1">
      <c r="A76" s="4" t="s">
        <v>54</v>
      </c>
      <c r="N76" s="86"/>
    </row>
    <row r="77" spans="1:17" s="4" customFormat="1" ht="15.75" customHeight="1">
      <c r="A77" s="4" t="s">
        <v>52</v>
      </c>
      <c r="N77" s="86"/>
    </row>
    <row r="78" spans="1:17" s="4" customFormat="1" ht="15.75" customHeight="1">
      <c r="A78" s="18"/>
      <c r="B78" s="34"/>
      <c r="C78" s="18"/>
      <c r="D78" s="18"/>
      <c r="E78" s="18"/>
      <c r="M78" s="18" t="s">
        <v>101</v>
      </c>
      <c r="N78" s="86"/>
    </row>
    <row r="79" spans="1:17" s="1" customFormat="1" ht="25.5" customHeight="1">
      <c r="A79" s="269" t="s">
        <v>39</v>
      </c>
      <c r="B79" s="269"/>
      <c r="C79" s="269"/>
      <c r="D79" s="269"/>
      <c r="E79" s="269"/>
      <c r="F79" s="269"/>
      <c r="G79" s="269"/>
      <c r="H79" s="269"/>
      <c r="I79" s="269"/>
      <c r="J79" s="269"/>
      <c r="K79" s="269"/>
      <c r="L79" s="269"/>
      <c r="M79" s="116">
        <f>M54+1</f>
        <v>4</v>
      </c>
      <c r="N79" s="117"/>
    </row>
    <row r="80" spans="1:17" s="1" customFormat="1" ht="22.5" customHeight="1">
      <c r="B80" s="29"/>
      <c r="J80" s="88"/>
      <c r="K80" s="310">
        <f ca="1">IF($K$3=0,"令和　　年　　月　　日",$K$3)</f>
        <v>46234</v>
      </c>
      <c r="L80" s="310"/>
      <c r="M80" s="128"/>
      <c r="N80" s="90">
        <f ca="1">TODAY()</f>
        <v>46204</v>
      </c>
      <c r="O80" s="118"/>
    </row>
    <row r="81" spans="1:17" s="1" customFormat="1" ht="21.75" customHeight="1">
      <c r="A81" s="35"/>
      <c r="B81" s="36"/>
      <c r="C81" s="26"/>
      <c r="D81" s="26" t="s">
        <v>82</v>
      </c>
      <c r="I81" s="240" t="s">
        <v>64</v>
      </c>
      <c r="J81" s="240"/>
      <c r="K81" s="294">
        <f>$K$4</f>
        <v>0</v>
      </c>
      <c r="L81" s="294"/>
      <c r="M81" s="155"/>
    </row>
    <row r="82" spans="1:17" s="1" customFormat="1" ht="18.75" customHeight="1">
      <c r="B82" s="29"/>
      <c r="I82" s="240" t="s">
        <v>65</v>
      </c>
      <c r="J82" s="240"/>
      <c r="K82" s="294">
        <f>$K$5</f>
        <v>0</v>
      </c>
      <c r="L82" s="294"/>
      <c r="M82" s="155"/>
    </row>
    <row r="83" spans="1:17" s="1" customFormat="1" ht="14.25" customHeight="1">
      <c r="B83" s="29"/>
      <c r="I83" s="240" t="s">
        <v>66</v>
      </c>
      <c r="J83" s="240"/>
      <c r="K83" s="301"/>
      <c r="L83" s="301"/>
      <c r="M83" s="155"/>
    </row>
    <row r="84" spans="1:17" s="1" customFormat="1" ht="18.75" customHeight="1">
      <c r="A84" s="18" t="s">
        <v>121</v>
      </c>
      <c r="B84" s="29"/>
      <c r="I84" s="240" t="s">
        <v>58</v>
      </c>
      <c r="J84" s="240"/>
      <c r="K84" s="155">
        <f>$K$7</f>
        <v>0</v>
      </c>
      <c r="L84" s="157">
        <f>$L$7</f>
        <v>0</v>
      </c>
      <c r="M84" s="155"/>
    </row>
    <row r="85" spans="1:17" s="1" customFormat="1" ht="18.75" customHeight="1">
      <c r="A85" s="216" t="s">
        <v>122</v>
      </c>
      <c r="B85" s="29"/>
      <c r="I85" s="241" t="s">
        <v>1</v>
      </c>
      <c r="J85" s="241"/>
      <c r="K85" s="294">
        <f>$K$8</f>
        <v>0</v>
      </c>
      <c r="L85" s="294"/>
      <c r="M85" s="159"/>
      <c r="N85" s="119"/>
    </row>
    <row r="86" spans="1:17" s="1" customFormat="1" ht="12" customHeight="1" thickBot="1">
      <c r="B86" s="29"/>
      <c r="K86" s="159"/>
      <c r="L86" s="159"/>
      <c r="M86" s="159"/>
      <c r="N86" s="115"/>
    </row>
    <row r="87" spans="1:17" s="18" customFormat="1" ht="23.1" customHeight="1" thickBot="1">
      <c r="A87" s="24" t="s">
        <v>0</v>
      </c>
      <c r="B87" s="104" t="s">
        <v>47</v>
      </c>
      <c r="C87" s="261" t="s">
        <v>46</v>
      </c>
      <c r="D87" s="262"/>
      <c r="E87" s="262"/>
      <c r="F87" s="262"/>
      <c r="G87" s="263"/>
      <c r="H87" s="261" t="s">
        <v>35</v>
      </c>
      <c r="I87" s="263"/>
      <c r="J87" s="25" t="s">
        <v>36</v>
      </c>
      <c r="K87" s="25" t="s">
        <v>25</v>
      </c>
      <c r="L87" s="107" t="s">
        <v>100</v>
      </c>
      <c r="M87" s="37" t="s">
        <v>14</v>
      </c>
      <c r="N87" s="120"/>
    </row>
    <row r="88" spans="1:17" ht="27" customHeight="1">
      <c r="A88" s="212"/>
      <c r="B88" s="140"/>
      <c r="C88" s="300"/>
      <c r="D88" s="290"/>
      <c r="E88" s="290"/>
      <c r="F88" s="290"/>
      <c r="G88" s="291"/>
      <c r="H88" s="292"/>
      <c r="I88" s="293"/>
      <c r="J88" s="141"/>
      <c r="K88" s="141"/>
      <c r="L88" s="142"/>
      <c r="M88" s="143"/>
      <c r="N88" s="87"/>
      <c r="Q88" s="130">
        <f>K88</f>
        <v>0</v>
      </c>
    </row>
    <row r="89" spans="1:17" ht="27" customHeight="1">
      <c r="A89" s="213"/>
      <c r="B89" s="144"/>
      <c r="C89" s="284"/>
      <c r="D89" s="285"/>
      <c r="E89" s="285"/>
      <c r="F89" s="285"/>
      <c r="G89" s="286"/>
      <c r="H89" s="287"/>
      <c r="I89" s="288"/>
      <c r="J89" s="145"/>
      <c r="K89" s="146"/>
      <c r="L89" s="138"/>
      <c r="M89" s="147"/>
      <c r="Q89" s="130">
        <f t="shared" ref="Q89:Q97" si="3">K89</f>
        <v>0</v>
      </c>
    </row>
    <row r="90" spans="1:17" ht="27" customHeight="1">
      <c r="A90" s="213"/>
      <c r="B90" s="144"/>
      <c r="C90" s="284"/>
      <c r="D90" s="285"/>
      <c r="E90" s="285"/>
      <c r="F90" s="285"/>
      <c r="G90" s="286"/>
      <c r="H90" s="287"/>
      <c r="I90" s="288"/>
      <c r="J90" s="148"/>
      <c r="K90" s="149"/>
      <c r="L90" s="138"/>
      <c r="M90" s="150"/>
      <c r="Q90" s="130">
        <f t="shared" si="3"/>
        <v>0</v>
      </c>
    </row>
    <row r="91" spans="1:17" ht="27" customHeight="1">
      <c r="A91" s="213"/>
      <c r="B91" s="144"/>
      <c r="C91" s="284"/>
      <c r="D91" s="285"/>
      <c r="E91" s="285"/>
      <c r="F91" s="285"/>
      <c r="G91" s="286"/>
      <c r="H91" s="287"/>
      <c r="I91" s="288"/>
      <c r="J91" s="148"/>
      <c r="K91" s="149"/>
      <c r="L91" s="138"/>
      <c r="M91" s="150"/>
      <c r="Q91" s="130">
        <f t="shared" si="3"/>
        <v>0</v>
      </c>
    </row>
    <row r="92" spans="1:17" ht="27" customHeight="1">
      <c r="A92" s="213"/>
      <c r="B92" s="144"/>
      <c r="C92" s="284"/>
      <c r="D92" s="285"/>
      <c r="E92" s="285"/>
      <c r="F92" s="285"/>
      <c r="G92" s="286"/>
      <c r="H92" s="287"/>
      <c r="I92" s="288"/>
      <c r="J92" s="148"/>
      <c r="K92" s="149"/>
      <c r="L92" s="138"/>
      <c r="M92" s="150"/>
      <c r="Q92" s="130">
        <f t="shared" si="3"/>
        <v>0</v>
      </c>
    </row>
    <row r="93" spans="1:17" ht="27" customHeight="1">
      <c r="A93" s="213"/>
      <c r="B93" s="144"/>
      <c r="C93" s="284"/>
      <c r="D93" s="285"/>
      <c r="E93" s="285"/>
      <c r="F93" s="285"/>
      <c r="G93" s="286"/>
      <c r="H93" s="287"/>
      <c r="I93" s="288"/>
      <c r="J93" s="148"/>
      <c r="K93" s="149"/>
      <c r="L93" s="138"/>
      <c r="M93" s="150"/>
      <c r="Q93" s="130">
        <f t="shared" si="3"/>
        <v>0</v>
      </c>
    </row>
    <row r="94" spans="1:17" ht="27" customHeight="1">
      <c r="A94" s="213"/>
      <c r="B94" s="144"/>
      <c r="C94" s="284"/>
      <c r="D94" s="285"/>
      <c r="E94" s="285"/>
      <c r="F94" s="285"/>
      <c r="G94" s="286"/>
      <c r="H94" s="287"/>
      <c r="I94" s="288"/>
      <c r="J94" s="148"/>
      <c r="K94" s="149"/>
      <c r="L94" s="138"/>
      <c r="M94" s="150"/>
      <c r="Q94" s="130">
        <f t="shared" si="3"/>
        <v>0</v>
      </c>
    </row>
    <row r="95" spans="1:17" ht="27" customHeight="1">
      <c r="A95" s="214"/>
      <c r="B95" s="160"/>
      <c r="C95" s="284"/>
      <c r="D95" s="285"/>
      <c r="E95" s="285"/>
      <c r="F95" s="285"/>
      <c r="G95" s="286"/>
      <c r="H95" s="287"/>
      <c r="I95" s="288"/>
      <c r="J95" s="161"/>
      <c r="K95" s="162"/>
      <c r="L95" s="139"/>
      <c r="M95" s="163"/>
      <c r="Q95" s="130">
        <f t="shared" si="3"/>
        <v>0</v>
      </c>
    </row>
    <row r="96" spans="1:17" ht="27" customHeight="1">
      <c r="A96" s="213"/>
      <c r="B96" s="144"/>
      <c r="C96" s="284"/>
      <c r="D96" s="285"/>
      <c r="E96" s="285"/>
      <c r="F96" s="285"/>
      <c r="G96" s="286"/>
      <c r="H96" s="287"/>
      <c r="I96" s="288"/>
      <c r="J96" s="148"/>
      <c r="K96" s="149"/>
      <c r="L96" s="138"/>
      <c r="M96" s="150"/>
      <c r="Q96" s="130">
        <f t="shared" si="3"/>
        <v>0</v>
      </c>
    </row>
    <row r="97" spans="1:17" ht="27" customHeight="1" thickBot="1">
      <c r="A97" s="215"/>
      <c r="B97" s="164"/>
      <c r="C97" s="302"/>
      <c r="D97" s="303"/>
      <c r="E97" s="303"/>
      <c r="F97" s="303"/>
      <c r="G97" s="304"/>
      <c r="H97" s="306"/>
      <c r="I97" s="307"/>
      <c r="J97" s="165"/>
      <c r="K97" s="151"/>
      <c r="L97" s="137"/>
      <c r="M97" s="166"/>
      <c r="Q97" s="130">
        <f t="shared" si="3"/>
        <v>0</v>
      </c>
    </row>
    <row r="98" spans="1:17" s="4" customFormat="1" ht="18.95" customHeight="1">
      <c r="A98" s="15"/>
      <c r="B98" s="308"/>
      <c r="C98" s="308"/>
      <c r="D98" s="15"/>
      <c r="E98" s="15"/>
      <c r="F98" s="15"/>
      <c r="G98" s="305"/>
      <c r="H98" s="305"/>
      <c r="I98" s="305"/>
      <c r="J98" s="129"/>
      <c r="K98" s="305"/>
      <c r="L98" s="305"/>
      <c r="N98" s="86" t="s">
        <v>42</v>
      </c>
      <c r="O98" s="4" t="s">
        <v>44</v>
      </c>
    </row>
    <row r="99" spans="1:17" s="4" customFormat="1" ht="15.75" customHeight="1">
      <c r="A99" s="4" t="s">
        <v>6</v>
      </c>
      <c r="N99" s="86" t="s">
        <v>60</v>
      </c>
    </row>
    <row r="100" spans="1:17" s="4" customFormat="1" ht="15.75" customHeight="1">
      <c r="A100" s="4" t="s">
        <v>53</v>
      </c>
      <c r="N100" s="86"/>
    </row>
    <row r="101" spans="1:17" s="4" customFormat="1" ht="15.75" customHeight="1">
      <c r="A101" s="4" t="s">
        <v>54</v>
      </c>
      <c r="N101" s="86"/>
    </row>
    <row r="102" spans="1:17" s="4" customFormat="1" ht="15.75" customHeight="1">
      <c r="A102" s="4" t="s">
        <v>52</v>
      </c>
      <c r="N102" s="86"/>
    </row>
    <row r="103" spans="1:17" s="4" customFormat="1" ht="15.75" customHeight="1">
      <c r="A103" s="18"/>
      <c r="B103" s="34"/>
      <c r="C103" s="18"/>
      <c r="D103" s="18"/>
      <c r="E103" s="18"/>
      <c r="M103" s="18" t="s">
        <v>101</v>
      </c>
      <c r="N103" s="86"/>
    </row>
    <row r="104" spans="1:17" s="1" customFormat="1" ht="25.5" customHeight="1">
      <c r="A104" s="269" t="s">
        <v>39</v>
      </c>
      <c r="B104" s="269"/>
      <c r="C104" s="269"/>
      <c r="D104" s="269"/>
      <c r="E104" s="269"/>
      <c r="F104" s="269"/>
      <c r="G104" s="269"/>
      <c r="H104" s="269"/>
      <c r="I104" s="269"/>
      <c r="J104" s="269"/>
      <c r="K104" s="269"/>
      <c r="L104" s="269"/>
      <c r="M104" s="116">
        <f>M79+1</f>
        <v>5</v>
      </c>
      <c r="N104" s="117"/>
    </row>
    <row r="105" spans="1:17" s="1" customFormat="1" ht="22.5" customHeight="1">
      <c r="B105" s="29"/>
      <c r="J105" s="88"/>
      <c r="K105" s="310">
        <f ca="1">IF($K$3=0,"令和　　年　　月　　日",$K$3)</f>
        <v>46234</v>
      </c>
      <c r="L105" s="310"/>
      <c r="M105" s="128"/>
      <c r="N105" s="90">
        <f ca="1">TODAY()</f>
        <v>46204</v>
      </c>
      <c r="O105" s="118"/>
    </row>
    <row r="106" spans="1:17" s="1" customFormat="1" ht="21.75" customHeight="1">
      <c r="A106" s="35"/>
      <c r="B106" s="36"/>
      <c r="C106" s="26"/>
      <c r="D106" s="26" t="s">
        <v>82</v>
      </c>
      <c r="I106" s="240" t="s">
        <v>64</v>
      </c>
      <c r="J106" s="240"/>
      <c r="K106" s="294">
        <f>$K$4</f>
        <v>0</v>
      </c>
      <c r="L106" s="294"/>
      <c r="M106" s="155"/>
    </row>
    <row r="107" spans="1:17" s="1" customFormat="1" ht="18.75" customHeight="1">
      <c r="B107" s="29"/>
      <c r="I107" s="240" t="s">
        <v>65</v>
      </c>
      <c r="J107" s="240"/>
      <c r="K107" s="294">
        <f>$K$5</f>
        <v>0</v>
      </c>
      <c r="L107" s="294"/>
      <c r="M107" s="155"/>
    </row>
    <row r="108" spans="1:17" s="1" customFormat="1" ht="14.25" customHeight="1">
      <c r="B108" s="29"/>
      <c r="I108" s="240" t="s">
        <v>66</v>
      </c>
      <c r="J108" s="240"/>
      <c r="K108" s="301"/>
      <c r="L108" s="301"/>
      <c r="M108" s="155"/>
    </row>
    <row r="109" spans="1:17" s="1" customFormat="1" ht="18.75" customHeight="1">
      <c r="A109" s="18" t="s">
        <v>121</v>
      </c>
      <c r="B109" s="29"/>
      <c r="I109" s="240" t="s">
        <v>58</v>
      </c>
      <c r="J109" s="240"/>
      <c r="K109" s="155">
        <f>$K$7</f>
        <v>0</v>
      </c>
      <c r="L109" s="157">
        <f>$L$7</f>
        <v>0</v>
      </c>
      <c r="M109" s="155"/>
    </row>
    <row r="110" spans="1:17" s="1" customFormat="1" ht="18.75" customHeight="1">
      <c r="A110" s="216" t="s">
        <v>122</v>
      </c>
      <c r="B110" s="29"/>
      <c r="I110" s="241" t="s">
        <v>1</v>
      </c>
      <c r="J110" s="241"/>
      <c r="K110" s="294">
        <f>$K$8</f>
        <v>0</v>
      </c>
      <c r="L110" s="294"/>
      <c r="M110" s="159"/>
      <c r="N110" s="119"/>
    </row>
    <row r="111" spans="1:17" s="1" customFormat="1" ht="12" customHeight="1" thickBot="1">
      <c r="B111" s="29"/>
      <c r="K111" s="159"/>
      <c r="L111" s="159"/>
      <c r="M111" s="159"/>
      <c r="N111" s="115"/>
    </row>
    <row r="112" spans="1:17" s="18" customFormat="1" ht="23.1" customHeight="1" thickBot="1">
      <c r="A112" s="24" t="s">
        <v>0</v>
      </c>
      <c r="B112" s="104" t="s">
        <v>47</v>
      </c>
      <c r="C112" s="261" t="s">
        <v>46</v>
      </c>
      <c r="D112" s="262"/>
      <c r="E112" s="262"/>
      <c r="F112" s="262"/>
      <c r="G112" s="263"/>
      <c r="H112" s="261" t="s">
        <v>35</v>
      </c>
      <c r="I112" s="263"/>
      <c r="J112" s="25" t="s">
        <v>36</v>
      </c>
      <c r="K112" s="25" t="s">
        <v>25</v>
      </c>
      <c r="L112" s="107" t="s">
        <v>100</v>
      </c>
      <c r="M112" s="37" t="s">
        <v>14</v>
      </c>
      <c r="N112" s="120"/>
    </row>
    <row r="113" spans="1:17" ht="27" customHeight="1">
      <c r="A113" s="212"/>
      <c r="B113" s="140"/>
      <c r="C113" s="300"/>
      <c r="D113" s="290"/>
      <c r="E113" s="290"/>
      <c r="F113" s="290"/>
      <c r="G113" s="291"/>
      <c r="H113" s="292"/>
      <c r="I113" s="293"/>
      <c r="J113" s="141"/>
      <c r="K113" s="141"/>
      <c r="L113" s="142"/>
      <c r="M113" s="143"/>
      <c r="N113" s="87"/>
      <c r="Q113" s="130">
        <f>K113</f>
        <v>0</v>
      </c>
    </row>
    <row r="114" spans="1:17" ht="27" customHeight="1">
      <c r="A114" s="213"/>
      <c r="B114" s="144"/>
      <c r="C114" s="284"/>
      <c r="D114" s="285"/>
      <c r="E114" s="285"/>
      <c r="F114" s="285"/>
      <c r="G114" s="286"/>
      <c r="H114" s="287"/>
      <c r="I114" s="288"/>
      <c r="J114" s="145"/>
      <c r="K114" s="146"/>
      <c r="L114" s="138"/>
      <c r="M114" s="147"/>
      <c r="Q114" s="130">
        <f t="shared" ref="Q114:Q122" si="4">K114</f>
        <v>0</v>
      </c>
    </row>
    <row r="115" spans="1:17" ht="27" customHeight="1">
      <c r="A115" s="213"/>
      <c r="B115" s="144"/>
      <c r="C115" s="284"/>
      <c r="D115" s="285"/>
      <c r="E115" s="285"/>
      <c r="F115" s="285"/>
      <c r="G115" s="286"/>
      <c r="H115" s="287"/>
      <c r="I115" s="288"/>
      <c r="J115" s="148"/>
      <c r="K115" s="149"/>
      <c r="L115" s="138"/>
      <c r="M115" s="150"/>
      <c r="Q115" s="130">
        <f t="shared" si="4"/>
        <v>0</v>
      </c>
    </row>
    <row r="116" spans="1:17" ht="27" customHeight="1">
      <c r="A116" s="213"/>
      <c r="B116" s="144"/>
      <c r="C116" s="284"/>
      <c r="D116" s="285"/>
      <c r="E116" s="285"/>
      <c r="F116" s="285"/>
      <c r="G116" s="286"/>
      <c r="H116" s="287"/>
      <c r="I116" s="288"/>
      <c r="J116" s="148"/>
      <c r="K116" s="149"/>
      <c r="L116" s="138"/>
      <c r="M116" s="150"/>
      <c r="Q116" s="130">
        <f t="shared" si="4"/>
        <v>0</v>
      </c>
    </row>
    <row r="117" spans="1:17" ht="27" customHeight="1">
      <c r="A117" s="213"/>
      <c r="B117" s="144"/>
      <c r="C117" s="284"/>
      <c r="D117" s="285"/>
      <c r="E117" s="285"/>
      <c r="F117" s="285"/>
      <c r="G117" s="286"/>
      <c r="H117" s="287"/>
      <c r="I117" s="288"/>
      <c r="J117" s="148"/>
      <c r="K117" s="149"/>
      <c r="L117" s="138"/>
      <c r="M117" s="150"/>
      <c r="Q117" s="130">
        <f t="shared" si="4"/>
        <v>0</v>
      </c>
    </row>
    <row r="118" spans="1:17" ht="27" customHeight="1">
      <c r="A118" s="213"/>
      <c r="B118" s="144"/>
      <c r="C118" s="284"/>
      <c r="D118" s="285"/>
      <c r="E118" s="285"/>
      <c r="F118" s="285"/>
      <c r="G118" s="286"/>
      <c r="H118" s="287"/>
      <c r="I118" s="288"/>
      <c r="J118" s="148"/>
      <c r="K118" s="149"/>
      <c r="L118" s="138"/>
      <c r="M118" s="150"/>
      <c r="Q118" s="130">
        <f t="shared" si="4"/>
        <v>0</v>
      </c>
    </row>
    <row r="119" spans="1:17" ht="27" customHeight="1">
      <c r="A119" s="213"/>
      <c r="B119" s="144"/>
      <c r="C119" s="284"/>
      <c r="D119" s="285"/>
      <c r="E119" s="285"/>
      <c r="F119" s="285"/>
      <c r="G119" s="286"/>
      <c r="H119" s="287"/>
      <c r="I119" s="288"/>
      <c r="J119" s="148"/>
      <c r="K119" s="149"/>
      <c r="L119" s="138"/>
      <c r="M119" s="150"/>
      <c r="Q119" s="130">
        <f t="shared" si="4"/>
        <v>0</v>
      </c>
    </row>
    <row r="120" spans="1:17" ht="27" customHeight="1">
      <c r="A120" s="214"/>
      <c r="B120" s="160"/>
      <c r="C120" s="284"/>
      <c r="D120" s="285"/>
      <c r="E120" s="285"/>
      <c r="F120" s="285"/>
      <c r="G120" s="286"/>
      <c r="H120" s="287"/>
      <c r="I120" s="288"/>
      <c r="J120" s="161"/>
      <c r="K120" s="162"/>
      <c r="L120" s="139"/>
      <c r="M120" s="163"/>
      <c r="Q120" s="130">
        <f t="shared" si="4"/>
        <v>0</v>
      </c>
    </row>
    <row r="121" spans="1:17" ht="27" customHeight="1">
      <c r="A121" s="213"/>
      <c r="B121" s="144"/>
      <c r="C121" s="284"/>
      <c r="D121" s="285"/>
      <c r="E121" s="285"/>
      <c r="F121" s="285"/>
      <c r="G121" s="286"/>
      <c r="H121" s="287"/>
      <c r="I121" s="288"/>
      <c r="J121" s="148"/>
      <c r="K121" s="149"/>
      <c r="L121" s="138"/>
      <c r="M121" s="150"/>
      <c r="Q121" s="130">
        <f t="shared" si="4"/>
        <v>0</v>
      </c>
    </row>
    <row r="122" spans="1:17" ht="27" customHeight="1" thickBot="1">
      <c r="A122" s="215"/>
      <c r="B122" s="164"/>
      <c r="C122" s="302"/>
      <c r="D122" s="303"/>
      <c r="E122" s="303"/>
      <c r="F122" s="303"/>
      <c r="G122" s="304"/>
      <c r="H122" s="306"/>
      <c r="I122" s="307"/>
      <c r="J122" s="165"/>
      <c r="K122" s="151"/>
      <c r="L122" s="137"/>
      <c r="M122" s="166"/>
      <c r="Q122" s="130">
        <f t="shared" si="4"/>
        <v>0</v>
      </c>
    </row>
    <row r="123" spans="1:17" s="4" customFormat="1" ht="18.95" customHeight="1">
      <c r="A123" s="15"/>
      <c r="B123" s="308"/>
      <c r="C123" s="308"/>
      <c r="D123" s="15"/>
      <c r="E123" s="15"/>
      <c r="F123" s="15"/>
      <c r="G123" s="305"/>
      <c r="H123" s="305"/>
      <c r="I123" s="305"/>
      <c r="J123" s="129"/>
      <c r="K123" s="305"/>
      <c r="L123" s="305"/>
      <c r="N123" s="86" t="s">
        <v>42</v>
      </c>
      <c r="O123" s="4" t="s">
        <v>44</v>
      </c>
    </row>
    <row r="124" spans="1:17" s="4" customFormat="1" ht="15.75" customHeight="1">
      <c r="A124" s="4" t="s">
        <v>6</v>
      </c>
      <c r="N124" s="86" t="s">
        <v>60</v>
      </c>
    </row>
    <row r="125" spans="1:17" s="4" customFormat="1" ht="15.75" customHeight="1">
      <c r="A125" s="4" t="s">
        <v>53</v>
      </c>
      <c r="N125" s="86"/>
    </row>
    <row r="126" spans="1:17" s="4" customFormat="1" ht="15.75" customHeight="1">
      <c r="A126" s="4" t="s">
        <v>54</v>
      </c>
      <c r="N126" s="86"/>
    </row>
    <row r="127" spans="1:17" s="4" customFormat="1" ht="15.75" customHeight="1">
      <c r="A127" s="4" t="s">
        <v>52</v>
      </c>
      <c r="N127" s="86"/>
    </row>
    <row r="128" spans="1:17" s="4" customFormat="1" ht="15.75" customHeight="1">
      <c r="A128" s="18"/>
      <c r="B128" s="34"/>
      <c r="C128" s="18"/>
      <c r="D128" s="18"/>
      <c r="E128" s="18"/>
      <c r="M128" s="18" t="s">
        <v>101</v>
      </c>
      <c r="N128" s="86"/>
    </row>
  </sheetData>
  <sheetProtection sheet="1" objects="1" scenarios="1"/>
  <mergeCells count="184">
    <mergeCell ref="C122:G122"/>
    <mergeCell ref="H122:I122"/>
    <mergeCell ref="B123:C123"/>
    <mergeCell ref="G123:I123"/>
    <mergeCell ref="K123:L123"/>
    <mergeCell ref="C117:G117"/>
    <mergeCell ref="H117:I117"/>
    <mergeCell ref="C118:G118"/>
    <mergeCell ref="H118:I118"/>
    <mergeCell ref="C119:G119"/>
    <mergeCell ref="H119:I119"/>
    <mergeCell ref="C120:G120"/>
    <mergeCell ref="H120:I120"/>
    <mergeCell ref="C121:G121"/>
    <mergeCell ref="H121:I121"/>
    <mergeCell ref="C112:G112"/>
    <mergeCell ref="H112:I112"/>
    <mergeCell ref="C113:G113"/>
    <mergeCell ref="H113:I113"/>
    <mergeCell ref="C114:G114"/>
    <mergeCell ref="H114:I114"/>
    <mergeCell ref="C115:G115"/>
    <mergeCell ref="H115:I115"/>
    <mergeCell ref="C116:G116"/>
    <mergeCell ref="H116:I116"/>
    <mergeCell ref="I106:J106"/>
    <mergeCell ref="K106:L106"/>
    <mergeCell ref="I107:J107"/>
    <mergeCell ref="K107:L107"/>
    <mergeCell ref="I108:J108"/>
    <mergeCell ref="K108:L108"/>
    <mergeCell ref="I109:J109"/>
    <mergeCell ref="I110:J110"/>
    <mergeCell ref="K110:L110"/>
    <mergeCell ref="C96:G96"/>
    <mergeCell ref="H96:I96"/>
    <mergeCell ref="C97:G97"/>
    <mergeCell ref="H97:I97"/>
    <mergeCell ref="B98:C98"/>
    <mergeCell ref="G98:I98"/>
    <mergeCell ref="K98:L98"/>
    <mergeCell ref="A104:L104"/>
    <mergeCell ref="K105:L105"/>
    <mergeCell ref="C91:G91"/>
    <mergeCell ref="H91:I91"/>
    <mergeCell ref="C92:G92"/>
    <mergeCell ref="H92:I92"/>
    <mergeCell ref="C93:G93"/>
    <mergeCell ref="H93:I93"/>
    <mergeCell ref="C94:G94"/>
    <mergeCell ref="H94:I94"/>
    <mergeCell ref="C95:G95"/>
    <mergeCell ref="H95:I95"/>
    <mergeCell ref="I85:J85"/>
    <mergeCell ref="K85:L85"/>
    <mergeCell ref="C87:G87"/>
    <mergeCell ref="H87:I87"/>
    <mergeCell ref="C88:G88"/>
    <mergeCell ref="H88:I88"/>
    <mergeCell ref="C89:G89"/>
    <mergeCell ref="H89:I89"/>
    <mergeCell ref="C90:G90"/>
    <mergeCell ref="H90:I90"/>
    <mergeCell ref="A79:L79"/>
    <mergeCell ref="K80:L80"/>
    <mergeCell ref="I81:J81"/>
    <mergeCell ref="K81:L81"/>
    <mergeCell ref="I82:J82"/>
    <mergeCell ref="K82:L82"/>
    <mergeCell ref="I83:J83"/>
    <mergeCell ref="K83:L83"/>
    <mergeCell ref="I84:J84"/>
    <mergeCell ref="K3:L3"/>
    <mergeCell ref="K30:L30"/>
    <mergeCell ref="K55:L55"/>
    <mergeCell ref="C46:G46"/>
    <mergeCell ref="H46:I46"/>
    <mergeCell ref="C47:G47"/>
    <mergeCell ref="H47:I47"/>
    <mergeCell ref="C71:G71"/>
    <mergeCell ref="H71:I71"/>
    <mergeCell ref="I60:J60"/>
    <mergeCell ref="K60:L60"/>
    <mergeCell ref="C62:G62"/>
    <mergeCell ref="H62:I62"/>
    <mergeCell ref="I57:J57"/>
    <mergeCell ref="K57:L57"/>
    <mergeCell ref="I58:J58"/>
    <mergeCell ref="K58:L58"/>
    <mergeCell ref="I59:J59"/>
    <mergeCell ref="K6:L6"/>
    <mergeCell ref="G48:I48"/>
    <mergeCell ref="K48:L48"/>
    <mergeCell ref="B48:C48"/>
    <mergeCell ref="C45:G45"/>
    <mergeCell ref="H45:I45"/>
    <mergeCell ref="C72:G72"/>
    <mergeCell ref="A54:L54"/>
    <mergeCell ref="I56:J56"/>
    <mergeCell ref="K56:L56"/>
    <mergeCell ref="G73:I73"/>
    <mergeCell ref="K73:L73"/>
    <mergeCell ref="H72:I72"/>
    <mergeCell ref="B73:C73"/>
    <mergeCell ref="C69:G69"/>
    <mergeCell ref="H69:I69"/>
    <mergeCell ref="C70:G70"/>
    <mergeCell ref="H70:I70"/>
    <mergeCell ref="C67:G67"/>
    <mergeCell ref="H67:I67"/>
    <mergeCell ref="C68:G68"/>
    <mergeCell ref="H68:I68"/>
    <mergeCell ref="C65:G65"/>
    <mergeCell ref="H65:I65"/>
    <mergeCell ref="C66:G66"/>
    <mergeCell ref="H66:I66"/>
    <mergeCell ref="C63:G63"/>
    <mergeCell ref="H63:I63"/>
    <mergeCell ref="C64:G64"/>
    <mergeCell ref="H64:I64"/>
    <mergeCell ref="C43:G43"/>
    <mergeCell ref="H43:I43"/>
    <mergeCell ref="C44:G44"/>
    <mergeCell ref="H44:I44"/>
    <mergeCell ref="C41:G41"/>
    <mergeCell ref="H41:I41"/>
    <mergeCell ref="C42:G42"/>
    <mergeCell ref="H42:I42"/>
    <mergeCell ref="C39:G39"/>
    <mergeCell ref="H39:I39"/>
    <mergeCell ref="C40:G40"/>
    <mergeCell ref="H40:I40"/>
    <mergeCell ref="I35:J35"/>
    <mergeCell ref="C37:G37"/>
    <mergeCell ref="H37:I37"/>
    <mergeCell ref="C38:G38"/>
    <mergeCell ref="H38:I38"/>
    <mergeCell ref="K35:L35"/>
    <mergeCell ref="I32:J32"/>
    <mergeCell ref="I33:J33"/>
    <mergeCell ref="I34:J34"/>
    <mergeCell ref="K33:L33"/>
    <mergeCell ref="I5:J5"/>
    <mergeCell ref="I6:J6"/>
    <mergeCell ref="I7:J7"/>
    <mergeCell ref="H11:I11"/>
    <mergeCell ref="K8:L8"/>
    <mergeCell ref="K4:L4"/>
    <mergeCell ref="K5:L5"/>
    <mergeCell ref="K31:L31"/>
    <mergeCell ref="K32:L32"/>
    <mergeCell ref="A29:L29"/>
    <mergeCell ref="I31:J31"/>
    <mergeCell ref="C17:G17"/>
    <mergeCell ref="C18:G18"/>
    <mergeCell ref="K21:L21"/>
    <mergeCell ref="K22:L22"/>
    <mergeCell ref="H18:I18"/>
    <mergeCell ref="H17:I17"/>
    <mergeCell ref="H22:I22"/>
    <mergeCell ref="A1:M1"/>
    <mergeCell ref="A2:L2"/>
    <mergeCell ref="A21:A22"/>
    <mergeCell ref="B21:C22"/>
    <mergeCell ref="G21:I21"/>
    <mergeCell ref="A19:J19"/>
    <mergeCell ref="D21:D22"/>
    <mergeCell ref="E21:E22"/>
    <mergeCell ref="F21:F22"/>
    <mergeCell ref="H10:I10"/>
    <mergeCell ref="C15:G15"/>
    <mergeCell ref="I8:J8"/>
    <mergeCell ref="H12:I12"/>
    <mergeCell ref="H13:I13"/>
    <mergeCell ref="H14:I14"/>
    <mergeCell ref="C12:G12"/>
    <mergeCell ref="C16:G16"/>
    <mergeCell ref="H16:I16"/>
    <mergeCell ref="H15:I15"/>
    <mergeCell ref="C13:G13"/>
    <mergeCell ref="C14:G14"/>
    <mergeCell ref="C10:G10"/>
    <mergeCell ref="C11:G11"/>
    <mergeCell ref="I4:J4"/>
  </mergeCells>
  <phoneticPr fontId="1"/>
  <conditionalFormatting sqref="A11:K11">
    <cfRule type="expression" dxfId="14" priority="15">
      <formula>$A$9="工事番号"</formula>
    </cfRule>
  </conditionalFormatting>
  <conditionalFormatting sqref="A38:K38">
    <cfRule type="expression" dxfId="13" priority="5">
      <formula>$A$9="工事番号"</formula>
    </cfRule>
  </conditionalFormatting>
  <conditionalFormatting sqref="A63:K63">
    <cfRule type="expression" dxfId="12" priority="3">
      <formula>$A$9="工事番号"</formula>
    </cfRule>
  </conditionalFormatting>
  <conditionalFormatting sqref="A88:K88">
    <cfRule type="expression" dxfId="11" priority="2">
      <formula>$A$9="工事番号"</formula>
    </cfRule>
  </conditionalFormatting>
  <conditionalFormatting sqref="A113:K113">
    <cfRule type="expression" dxfId="10" priority="1">
      <formula>$A$9="工事番号"</formula>
    </cfRule>
  </conditionalFormatting>
  <dataValidations count="3">
    <dataValidation type="list" allowBlank="1" showInputMessage="1" showErrorMessage="1" sqref="D21:D22 D48 D73 D98 D123" xr:uid="{2A180D74-36E8-43D3-A6D5-AD25B8D263BF}">
      <formula1>$N$21:$N$22</formula1>
    </dataValidation>
    <dataValidation type="list" allowBlank="1" showInputMessage="1" showErrorMessage="1" sqref="G21:I21 G48:I48 G73:I73 G98:I98 G123:I123" xr:uid="{4FE7A72C-5C93-44F3-A75B-595797ABC166}">
      <formula1>$O$21:$O$23</formula1>
    </dataValidation>
    <dataValidation type="list" allowBlank="1" showInputMessage="1" showErrorMessage="1" sqref="F21:F22 F48 F73 F98 F123" xr:uid="{05355028-E767-4D14-9144-C395F6DC33B9}">
      <formula1>$N$23:$N$24</formula1>
    </dataValidation>
  </dataValidations>
  <pageMargins left="0.51181102362204722" right="0.31496062992125984" top="0.6692913385826772" bottom="0" header="0.31496062992125984" footer="0.31496062992125984"/>
  <pageSetup paperSize="9" scale="98"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2211F-E3DD-4192-9BBA-0A07338B5883}">
  <sheetPr>
    <tabColor rgb="FFC00000"/>
  </sheetPr>
  <dimension ref="A1:S250"/>
  <sheetViews>
    <sheetView tabSelected="1" view="pageBreakPreview" topLeftCell="A4" zoomScaleNormal="100" zoomScaleSheetLayoutView="100" workbookViewId="0">
      <selection activeCell="I25" sqref="I25"/>
    </sheetView>
  </sheetViews>
  <sheetFormatPr defaultRowHeight="18"/>
  <cols>
    <col min="1" max="1" width="11.125" style="2" customWidth="1"/>
    <col min="2" max="2" width="7.375" style="27" customWidth="1"/>
    <col min="3" max="7" width="8.625" style="2" customWidth="1"/>
    <col min="8" max="8" width="10.625" style="2" customWidth="1"/>
    <col min="9" max="9" width="7.625" style="2" customWidth="1"/>
    <col min="10" max="10" width="14.625" style="2" customWidth="1"/>
    <col min="11" max="11" width="16" style="2" customWidth="1"/>
    <col min="12" max="12" width="5.75" style="2" customWidth="1"/>
    <col min="13" max="13" width="15.625" style="2" customWidth="1"/>
    <col min="14" max="14" width="6.375" style="65" hidden="1" customWidth="1"/>
    <col min="15" max="15" width="6.375" style="77" hidden="1" customWidth="1"/>
    <col min="16" max="16" width="6.375" style="66" hidden="1" customWidth="1"/>
    <col min="17" max="17" width="6.375" style="67" hidden="1" customWidth="1"/>
    <col min="18" max="18" width="6.375" style="41" hidden="1" customWidth="1"/>
    <col min="19" max="19" width="15.375" style="2" hidden="1" customWidth="1"/>
    <col min="20" max="16384" width="9" style="2"/>
  </cols>
  <sheetData>
    <row r="1" spans="1:19" ht="25.5" customHeight="1">
      <c r="A1" s="1"/>
      <c r="B1" s="121"/>
      <c r="C1" s="122"/>
      <c r="D1" s="122"/>
      <c r="E1" s="122"/>
      <c r="F1" s="217" t="s">
        <v>116</v>
      </c>
      <c r="G1" s="217"/>
      <c r="H1" s="217"/>
      <c r="I1" s="217"/>
      <c r="J1" s="122"/>
      <c r="K1" s="122"/>
      <c r="L1" s="1"/>
      <c r="M1" s="123">
        <v>1</v>
      </c>
      <c r="S1" s="89">
        <f ca="1">TODAY()</f>
        <v>46204</v>
      </c>
    </row>
    <row r="2" spans="1:19" ht="30.75" customHeight="1">
      <c r="A2" s="1"/>
      <c r="B2" s="29"/>
      <c r="C2" s="1"/>
      <c r="D2" s="1"/>
      <c r="E2" s="1"/>
      <c r="F2" s="1"/>
      <c r="G2" s="1"/>
      <c r="H2" s="1"/>
      <c r="I2" s="1"/>
      <c r="J2" s="88"/>
      <c r="K2" s="252">
        <f ca="1">EOMONTH(S1,0)</f>
        <v>46234</v>
      </c>
      <c r="L2" s="252"/>
      <c r="M2" s="252"/>
    </row>
    <row r="3" spans="1:19" ht="21.75" customHeight="1">
      <c r="A3" s="35"/>
      <c r="B3" s="36"/>
      <c r="C3" s="26" t="s">
        <v>19</v>
      </c>
      <c r="D3" s="1"/>
      <c r="E3" s="1"/>
      <c r="F3" s="1"/>
      <c r="G3" s="1"/>
      <c r="H3" s="1"/>
      <c r="I3" s="388" t="s">
        <v>55</v>
      </c>
      <c r="J3" s="388"/>
      <c r="K3" s="351" t="str">
        <f>IF(総括請求書!$K$4="","",総括請求書!$K$4)</f>
        <v/>
      </c>
      <c r="L3" s="351"/>
      <c r="M3" s="351"/>
      <c r="N3" s="2"/>
      <c r="O3" s="2"/>
    </row>
    <row r="4" spans="1:19" ht="16.5" customHeight="1">
      <c r="A4" s="1"/>
      <c r="B4" s="29"/>
      <c r="C4" s="1"/>
      <c r="D4" s="1"/>
      <c r="E4" s="1"/>
      <c r="F4" s="1"/>
      <c r="G4" s="1"/>
      <c r="H4" s="1"/>
      <c r="I4" s="388" t="s">
        <v>56</v>
      </c>
      <c r="J4" s="388"/>
      <c r="K4" s="351" t="str">
        <f>IF(総括請求書!$K$5="","",総括請求書!$K$5)</f>
        <v/>
      </c>
      <c r="L4" s="351"/>
      <c r="M4" s="351"/>
      <c r="N4" s="2"/>
      <c r="O4" s="2"/>
    </row>
    <row r="5" spans="1:19" ht="14.25" customHeight="1">
      <c r="A5" s="1"/>
      <c r="B5" s="29"/>
      <c r="C5" s="1"/>
      <c r="D5" s="1"/>
      <c r="E5" s="1"/>
      <c r="F5" s="1"/>
      <c r="G5" s="1"/>
      <c r="H5" s="1"/>
      <c r="I5" s="388" t="s">
        <v>57</v>
      </c>
      <c r="J5" s="388"/>
      <c r="K5" s="351" t="str">
        <f>IF(総括請求書!$K$6="","",総括請求書!$K$6)</f>
        <v/>
      </c>
      <c r="L5" s="351"/>
      <c r="M5" s="351"/>
      <c r="N5" s="2"/>
      <c r="O5" s="2"/>
    </row>
    <row r="6" spans="1:19" ht="18.75" customHeight="1">
      <c r="A6" s="18" t="s">
        <v>7</v>
      </c>
      <c r="B6" s="29"/>
      <c r="C6" s="1"/>
      <c r="D6" s="1"/>
      <c r="E6" s="1"/>
      <c r="F6" s="1"/>
      <c r="G6" s="1"/>
      <c r="H6" s="1"/>
      <c r="I6" s="388" t="s">
        <v>58</v>
      </c>
      <c r="J6" s="388"/>
      <c r="K6" s="352" t="str">
        <f>IF(総括請求書!$K$7="","",総括請求書!$K$7 &amp;"　"&amp;"　/")</f>
        <v/>
      </c>
      <c r="L6" s="353" t="str">
        <f>IF(総括請求書!$L$7="","",総括請求書!$L$7)</f>
        <v/>
      </c>
      <c r="M6" s="353"/>
      <c r="N6" s="2"/>
      <c r="O6" s="2"/>
    </row>
    <row r="7" spans="1:19" ht="18.75" customHeight="1">
      <c r="A7" s="1"/>
      <c r="B7" s="29"/>
      <c r="C7" s="1"/>
      <c r="D7" s="1"/>
      <c r="E7" s="1"/>
      <c r="F7" s="1"/>
      <c r="G7" s="1"/>
      <c r="H7" s="1"/>
      <c r="I7" s="390" t="s">
        <v>1</v>
      </c>
      <c r="J7" s="390"/>
      <c r="K7" s="351" t="str">
        <f>IF(総括請求書!$K$8="","",総括請求書!$K$8)</f>
        <v/>
      </c>
      <c r="L7" s="351"/>
      <c r="M7" s="351"/>
      <c r="N7" s="2"/>
      <c r="O7" s="2"/>
    </row>
    <row r="8" spans="1:19" ht="9" customHeight="1" thickBot="1">
      <c r="A8" s="1"/>
      <c r="B8" s="29"/>
      <c r="C8" s="1"/>
      <c r="D8" s="1"/>
      <c r="E8" s="1"/>
      <c r="F8" s="1"/>
      <c r="G8" s="1"/>
      <c r="H8" s="1"/>
      <c r="I8" s="1"/>
      <c r="J8" s="1"/>
      <c r="K8" s="1"/>
      <c r="L8" s="1"/>
      <c r="M8" s="1"/>
    </row>
    <row r="9" spans="1:19" s="4" customFormat="1" ht="20.25" customHeight="1" thickBot="1">
      <c r="A9" s="194" t="s">
        <v>0</v>
      </c>
      <c r="B9" s="195" t="s">
        <v>9</v>
      </c>
      <c r="C9" s="232" t="s">
        <v>10</v>
      </c>
      <c r="D9" s="233"/>
      <c r="E9" s="233"/>
      <c r="F9" s="233"/>
      <c r="G9" s="234"/>
      <c r="H9" s="256" t="s">
        <v>23</v>
      </c>
      <c r="I9" s="256"/>
      <c r="J9" s="195" t="s">
        <v>24</v>
      </c>
      <c r="K9" s="195" t="s">
        <v>25</v>
      </c>
      <c r="L9" s="232" t="s">
        <v>26</v>
      </c>
      <c r="M9" s="250"/>
      <c r="N9" s="68"/>
      <c r="O9" s="73"/>
      <c r="P9" s="69"/>
      <c r="Q9" s="70"/>
      <c r="R9" s="43"/>
    </row>
    <row r="10" spans="1:19" s="4" customFormat="1" ht="27" customHeight="1" thickBot="1">
      <c r="A10" s="167"/>
      <c r="B10" s="168"/>
      <c r="C10" s="235"/>
      <c r="D10" s="236"/>
      <c r="E10" s="236"/>
      <c r="F10" s="236"/>
      <c r="G10" s="237"/>
      <c r="H10" s="257"/>
      <c r="I10" s="258"/>
      <c r="J10" s="169"/>
      <c r="K10" s="170">
        <f>K24+L24</f>
        <v>0</v>
      </c>
      <c r="L10" s="259" t="str">
        <f>IF(H10="","",H10-J10-K10)</f>
        <v/>
      </c>
      <c r="M10" s="260"/>
      <c r="N10" s="68"/>
      <c r="O10" s="73"/>
      <c r="P10" s="69"/>
      <c r="Q10" s="70"/>
      <c r="R10" s="43"/>
    </row>
    <row r="11" spans="1:19" s="4" customFormat="1" ht="22.5" customHeight="1">
      <c r="A11" s="171" t="s">
        <v>8</v>
      </c>
      <c r="B11" s="226" t="s">
        <v>11</v>
      </c>
      <c r="C11" s="227"/>
      <c r="D11" s="227"/>
      <c r="E11" s="227"/>
      <c r="F11" s="227"/>
      <c r="G11" s="228"/>
      <c r="H11" s="172" t="s">
        <v>12</v>
      </c>
      <c r="I11" s="172" t="s">
        <v>15</v>
      </c>
      <c r="J11" s="172" t="s">
        <v>17</v>
      </c>
      <c r="K11" s="172" t="s">
        <v>27</v>
      </c>
      <c r="L11" s="173" t="s">
        <v>18</v>
      </c>
      <c r="M11" s="174" t="s">
        <v>106</v>
      </c>
      <c r="N11" s="68"/>
      <c r="O11" s="73"/>
      <c r="P11" s="69"/>
      <c r="Q11" s="70"/>
      <c r="R11" s="43"/>
    </row>
    <row r="12" spans="1:19" s="4" customFormat="1" ht="24" customHeight="1">
      <c r="A12" s="175"/>
      <c r="B12" s="229"/>
      <c r="C12" s="230"/>
      <c r="D12" s="230"/>
      <c r="E12" s="230"/>
      <c r="F12" s="230"/>
      <c r="G12" s="231"/>
      <c r="H12" s="176"/>
      <c r="I12" s="176"/>
      <c r="J12" s="177"/>
      <c r="K12" s="178">
        <f t="shared" ref="K12:K18" si="0">H12*J12</f>
        <v>0</v>
      </c>
      <c r="L12" s="179"/>
      <c r="M12" s="180"/>
      <c r="N12" s="71"/>
      <c r="O12" s="76"/>
      <c r="P12" s="69"/>
      <c r="Q12" s="78">
        <f>K12</f>
        <v>0</v>
      </c>
      <c r="R12" s="57">
        <f>L12</f>
        <v>0</v>
      </c>
    </row>
    <row r="13" spans="1:19" s="4" customFormat="1" ht="24" customHeight="1">
      <c r="A13" s="181"/>
      <c r="B13" s="220"/>
      <c r="C13" s="221"/>
      <c r="D13" s="221"/>
      <c r="E13" s="221"/>
      <c r="F13" s="221"/>
      <c r="G13" s="222"/>
      <c r="H13" s="182"/>
      <c r="I13" s="182"/>
      <c r="J13" s="183"/>
      <c r="K13" s="178">
        <f t="shared" si="0"/>
        <v>0</v>
      </c>
      <c r="L13" s="179"/>
      <c r="M13" s="180"/>
      <c r="N13" s="68"/>
      <c r="O13" s="76"/>
      <c r="P13" s="69"/>
      <c r="Q13" s="78">
        <f t="shared" ref="Q13:R19" si="1">K13</f>
        <v>0</v>
      </c>
      <c r="R13" s="57">
        <f t="shared" si="1"/>
        <v>0</v>
      </c>
    </row>
    <row r="14" spans="1:19" s="4" customFormat="1" ht="24" customHeight="1">
      <c r="A14" s="184"/>
      <c r="B14" s="220"/>
      <c r="C14" s="221"/>
      <c r="D14" s="221"/>
      <c r="E14" s="221"/>
      <c r="F14" s="221"/>
      <c r="G14" s="222"/>
      <c r="H14" s="182"/>
      <c r="I14" s="182"/>
      <c r="J14" s="183"/>
      <c r="K14" s="178">
        <f t="shared" si="0"/>
        <v>0</v>
      </c>
      <c r="L14" s="179"/>
      <c r="M14" s="180"/>
      <c r="N14" s="68"/>
      <c r="O14" s="76"/>
      <c r="P14" s="69"/>
      <c r="Q14" s="78">
        <f t="shared" si="1"/>
        <v>0</v>
      </c>
      <c r="R14" s="57">
        <f t="shared" si="1"/>
        <v>0</v>
      </c>
    </row>
    <row r="15" spans="1:19" s="4" customFormat="1" ht="24" customHeight="1">
      <c r="A15" s="184"/>
      <c r="B15" s="220"/>
      <c r="C15" s="221"/>
      <c r="D15" s="221"/>
      <c r="E15" s="221"/>
      <c r="F15" s="221"/>
      <c r="G15" s="222"/>
      <c r="H15" s="182"/>
      <c r="I15" s="182"/>
      <c r="J15" s="183"/>
      <c r="K15" s="178">
        <f t="shared" si="0"/>
        <v>0</v>
      </c>
      <c r="L15" s="179"/>
      <c r="M15" s="180"/>
      <c r="N15" s="68"/>
      <c r="O15" s="76"/>
      <c r="P15" s="72"/>
      <c r="Q15" s="78">
        <f t="shared" si="1"/>
        <v>0</v>
      </c>
      <c r="R15" s="57">
        <f t="shared" si="1"/>
        <v>0</v>
      </c>
    </row>
    <row r="16" spans="1:19" s="4" customFormat="1" ht="24" customHeight="1">
      <c r="A16" s="184"/>
      <c r="B16" s="220"/>
      <c r="C16" s="221"/>
      <c r="D16" s="221"/>
      <c r="E16" s="221"/>
      <c r="F16" s="221"/>
      <c r="G16" s="222"/>
      <c r="H16" s="182"/>
      <c r="I16" s="182"/>
      <c r="J16" s="183"/>
      <c r="K16" s="178">
        <f t="shared" si="0"/>
        <v>0</v>
      </c>
      <c r="L16" s="179"/>
      <c r="M16" s="180"/>
      <c r="N16" s="68"/>
      <c r="O16" s="76"/>
      <c r="P16" s="69"/>
      <c r="Q16" s="78">
        <f t="shared" si="1"/>
        <v>0</v>
      </c>
      <c r="R16" s="57">
        <f t="shared" si="1"/>
        <v>0</v>
      </c>
    </row>
    <row r="17" spans="1:19" s="4" customFormat="1" ht="24" customHeight="1">
      <c r="A17" s="184"/>
      <c r="B17" s="220"/>
      <c r="C17" s="221"/>
      <c r="D17" s="221"/>
      <c r="E17" s="221"/>
      <c r="F17" s="221"/>
      <c r="G17" s="222"/>
      <c r="H17" s="182"/>
      <c r="I17" s="182"/>
      <c r="J17" s="183"/>
      <c r="K17" s="178">
        <f t="shared" si="0"/>
        <v>0</v>
      </c>
      <c r="L17" s="179"/>
      <c r="M17" s="180"/>
      <c r="N17" s="68"/>
      <c r="O17" s="76"/>
      <c r="P17" s="69"/>
      <c r="Q17" s="78">
        <f t="shared" si="1"/>
        <v>0</v>
      </c>
      <c r="R17" s="57">
        <f t="shared" si="1"/>
        <v>0</v>
      </c>
    </row>
    <row r="18" spans="1:19" s="4" customFormat="1" ht="24" customHeight="1">
      <c r="A18" s="181"/>
      <c r="B18" s="220"/>
      <c r="C18" s="221"/>
      <c r="D18" s="221"/>
      <c r="E18" s="221"/>
      <c r="F18" s="221"/>
      <c r="G18" s="222"/>
      <c r="H18" s="182"/>
      <c r="I18" s="182"/>
      <c r="J18" s="183"/>
      <c r="K18" s="178">
        <f t="shared" si="0"/>
        <v>0</v>
      </c>
      <c r="L18" s="179"/>
      <c r="M18" s="180"/>
      <c r="N18" s="68"/>
      <c r="O18" s="76"/>
      <c r="P18" s="69"/>
      <c r="Q18" s="78">
        <f t="shared" si="1"/>
        <v>0</v>
      </c>
      <c r="R18" s="57">
        <f>L18</f>
        <v>0</v>
      </c>
    </row>
    <row r="19" spans="1:19" s="4" customFormat="1" ht="24" customHeight="1" thickBot="1">
      <c r="A19" s="185"/>
      <c r="B19" s="223"/>
      <c r="C19" s="224"/>
      <c r="D19" s="224"/>
      <c r="E19" s="224"/>
      <c r="F19" s="224"/>
      <c r="G19" s="225"/>
      <c r="H19" s="186"/>
      <c r="I19" s="186"/>
      <c r="J19" s="187"/>
      <c r="K19" s="178">
        <f>H19*J19</f>
        <v>0</v>
      </c>
      <c r="L19" s="179"/>
      <c r="M19" s="180"/>
      <c r="N19" s="68"/>
      <c r="O19" s="76"/>
      <c r="P19" s="69"/>
      <c r="Q19" s="78">
        <f>K19</f>
        <v>0</v>
      </c>
      <c r="R19" s="57">
        <f t="shared" si="1"/>
        <v>0</v>
      </c>
    </row>
    <row r="20" spans="1:19" s="4" customFormat="1" ht="15.75" customHeight="1">
      <c r="A20" s="366"/>
      <c r="B20" s="367"/>
      <c r="C20" s="366"/>
      <c r="D20" s="366"/>
      <c r="E20" s="366"/>
      <c r="F20" s="366"/>
      <c r="G20" s="367"/>
      <c r="H20" s="366"/>
      <c r="I20" s="368"/>
      <c r="J20" s="364" t="s">
        <v>32</v>
      </c>
      <c r="K20" s="358" t="s">
        <v>28</v>
      </c>
      <c r="L20" s="360" t="s">
        <v>33</v>
      </c>
      <c r="M20" s="361"/>
      <c r="N20" s="68"/>
      <c r="O20" s="76"/>
      <c r="P20" s="69"/>
      <c r="Q20" s="75"/>
      <c r="R20" s="46"/>
      <c r="S20" s="44"/>
    </row>
    <row r="21" spans="1:19" s="4" customFormat="1" ht="15.75" customHeight="1">
      <c r="A21" s="369" t="s">
        <v>6</v>
      </c>
      <c r="B21" s="367"/>
      <c r="C21" s="366"/>
      <c r="D21" s="366"/>
      <c r="E21" s="366"/>
      <c r="F21" s="366"/>
      <c r="G21" s="367"/>
      <c r="H21" s="366"/>
      <c r="I21" s="367"/>
      <c r="J21" s="190" t="s">
        <v>29</v>
      </c>
      <c r="K21" s="191">
        <f>O21</f>
        <v>0</v>
      </c>
      <c r="L21" s="255">
        <f>P21</f>
        <v>0</v>
      </c>
      <c r="M21" s="245"/>
      <c r="N21" s="73"/>
      <c r="O21" s="79">
        <f>SUMIF(R12:R19,N21:N24,Q12:Q19)</f>
        <v>0</v>
      </c>
      <c r="P21" s="74">
        <f>O21*0.1</f>
        <v>0</v>
      </c>
      <c r="Q21" s="75"/>
      <c r="R21" s="46"/>
    </row>
    <row r="22" spans="1:19" s="4" customFormat="1" ht="15.75" customHeight="1">
      <c r="A22" s="366" t="s">
        <v>16</v>
      </c>
      <c r="B22" s="367"/>
      <c r="C22" s="366"/>
      <c r="D22" s="366"/>
      <c r="E22" s="366"/>
      <c r="F22" s="366"/>
      <c r="G22" s="366"/>
      <c r="H22" s="366"/>
      <c r="I22" s="367"/>
      <c r="J22" s="190" t="s">
        <v>30</v>
      </c>
      <c r="K22" s="191">
        <f>O22</f>
        <v>0</v>
      </c>
      <c r="L22" s="255">
        <f>P22</f>
        <v>0</v>
      </c>
      <c r="M22" s="245"/>
      <c r="N22" s="76">
        <v>0.08</v>
      </c>
      <c r="O22" s="79">
        <f>SUMIF(R12:R19,N21:N24,Q12:Q19)</f>
        <v>0</v>
      </c>
      <c r="P22" s="74">
        <f>O22*0.08</f>
        <v>0</v>
      </c>
      <c r="Q22" s="75"/>
      <c r="R22" s="46"/>
    </row>
    <row r="23" spans="1:19" s="4" customFormat="1" ht="15.75" customHeight="1" thickBot="1">
      <c r="A23" s="366" t="s">
        <v>34</v>
      </c>
      <c r="B23" s="367"/>
      <c r="C23" s="366"/>
      <c r="D23" s="366"/>
      <c r="E23" s="366"/>
      <c r="F23" s="366"/>
      <c r="G23" s="366"/>
      <c r="H23" s="366"/>
      <c r="I23" s="366"/>
      <c r="J23" s="192" t="s">
        <v>31</v>
      </c>
      <c r="K23" s="193">
        <f>O23+O24</f>
        <v>0</v>
      </c>
      <c r="L23" s="254"/>
      <c r="M23" s="247"/>
      <c r="N23" s="73" t="s">
        <v>20</v>
      </c>
      <c r="O23" s="79">
        <f>SUMIF(R12:R19,N21:N24,Q12:Q19)</f>
        <v>0</v>
      </c>
      <c r="P23" s="74"/>
      <c r="Q23" s="70"/>
      <c r="R23" s="43"/>
    </row>
    <row r="24" spans="1:19" s="4" customFormat="1" ht="15.75" customHeight="1" thickBot="1">
      <c r="A24" s="366" t="s">
        <v>37</v>
      </c>
      <c r="B24" s="366"/>
      <c r="C24" s="366"/>
      <c r="D24" s="366"/>
      <c r="E24" s="366"/>
      <c r="F24" s="366"/>
      <c r="G24" s="366"/>
      <c r="H24" s="366"/>
      <c r="I24" s="366"/>
      <c r="J24" s="380" t="s">
        <v>38</v>
      </c>
      <c r="K24" s="381">
        <f>SUM(K21:K23)</f>
        <v>0</v>
      </c>
      <c r="L24" s="396">
        <f>SUM(L21:M23)</f>
        <v>0</v>
      </c>
      <c r="M24" s="397"/>
      <c r="N24" s="73" t="s">
        <v>21</v>
      </c>
      <c r="O24" s="79">
        <f>SUMIF(R12:R19,N21:N24,Q12:Q19)</f>
        <v>0</v>
      </c>
      <c r="P24" s="74"/>
      <c r="Q24" s="70"/>
      <c r="R24" s="43"/>
    </row>
    <row r="25" spans="1:19" s="4" customFormat="1" ht="42" customHeight="1">
      <c r="A25" s="366"/>
      <c r="B25" s="34"/>
      <c r="C25" s="366"/>
      <c r="D25" s="366"/>
      <c r="E25" s="366"/>
      <c r="F25" s="366"/>
      <c r="G25" s="366"/>
      <c r="H25" s="366"/>
      <c r="I25" s="366"/>
      <c r="J25" s="366" t="s">
        <v>102</v>
      </c>
      <c r="K25" s="370"/>
      <c r="L25" s="366"/>
      <c r="M25" s="366"/>
      <c r="N25" s="69"/>
      <c r="O25" s="80"/>
      <c r="P25" s="74"/>
      <c r="Q25" s="70"/>
      <c r="R25" s="43"/>
    </row>
    <row r="26" spans="1:19" s="1" customFormat="1" ht="25.5" customHeight="1">
      <c r="B26" s="121"/>
      <c r="C26" s="122"/>
      <c r="D26" s="122"/>
      <c r="E26" s="122"/>
      <c r="F26" s="217" t="s">
        <v>116</v>
      </c>
      <c r="G26" s="217"/>
      <c r="H26" s="217"/>
      <c r="I26" s="217"/>
      <c r="J26" s="122"/>
      <c r="K26" s="122"/>
      <c r="M26" s="123">
        <v>1</v>
      </c>
      <c r="N26" s="65"/>
      <c r="O26" s="77"/>
      <c r="P26" s="65"/>
      <c r="Q26" s="77"/>
      <c r="R26" s="124"/>
      <c r="S26" s="125"/>
    </row>
    <row r="27" spans="1:19" s="1" customFormat="1" ht="30.75" customHeight="1">
      <c r="B27" s="29"/>
      <c r="J27" s="88"/>
      <c r="K27" s="218">
        <f ca="1">$K$2</f>
        <v>46234</v>
      </c>
      <c r="L27" s="218"/>
      <c r="M27" s="218"/>
      <c r="N27" s="65"/>
      <c r="O27" s="77"/>
      <c r="P27" s="65"/>
      <c r="Q27" s="77"/>
      <c r="R27" s="124"/>
    </row>
    <row r="28" spans="1:19" s="1" customFormat="1" ht="21.75" customHeight="1">
      <c r="A28" s="35"/>
      <c r="B28" s="36"/>
      <c r="C28" s="26" t="s">
        <v>19</v>
      </c>
      <c r="I28" s="388" t="s">
        <v>55</v>
      </c>
      <c r="J28" s="388"/>
      <c r="K28" s="384" t="str">
        <f>$K$3</f>
        <v/>
      </c>
      <c r="L28" s="384"/>
      <c r="M28" s="384"/>
      <c r="P28" s="65"/>
      <c r="Q28" s="77"/>
      <c r="R28" s="124"/>
    </row>
    <row r="29" spans="1:19" s="1" customFormat="1" ht="16.5" customHeight="1">
      <c r="B29" s="29"/>
      <c r="I29" s="388" t="str">
        <f>$I$4</f>
        <v>会 社名</v>
      </c>
      <c r="J29" s="388"/>
      <c r="K29" s="384" t="str">
        <f>$K$4</f>
        <v/>
      </c>
      <c r="L29" s="384"/>
      <c r="M29" s="384"/>
      <c r="N29" s="65"/>
      <c r="O29" s="77"/>
      <c r="P29" s="65"/>
      <c r="Q29" s="77"/>
      <c r="R29" s="124"/>
    </row>
    <row r="30" spans="1:19" s="1" customFormat="1" ht="14.25" customHeight="1">
      <c r="B30" s="29"/>
      <c r="I30" s="388" t="str">
        <f>$I$5</f>
        <v>代表者名</v>
      </c>
      <c r="J30" s="388"/>
      <c r="K30" s="372"/>
      <c r="L30" s="372"/>
      <c r="M30" s="372"/>
      <c r="N30" s="65"/>
      <c r="O30" s="77"/>
      <c r="P30" s="65"/>
      <c r="Q30" s="77"/>
      <c r="R30" s="124"/>
    </row>
    <row r="31" spans="1:19" s="1" customFormat="1" ht="18.75" customHeight="1">
      <c r="A31" s="18" t="s">
        <v>7</v>
      </c>
      <c r="B31" s="29"/>
      <c r="I31" s="388" t="str">
        <f>$I$6</f>
        <v>電話／FAX</v>
      </c>
      <c r="J31" s="388"/>
      <c r="K31" s="389"/>
      <c r="L31" s="384" t="str">
        <f>$L$6</f>
        <v/>
      </c>
      <c r="M31" s="384"/>
      <c r="N31" s="65"/>
      <c r="O31" s="77"/>
      <c r="P31" s="65"/>
      <c r="Q31" s="77"/>
      <c r="R31" s="124"/>
    </row>
    <row r="32" spans="1:19" s="1" customFormat="1" ht="18.75" customHeight="1">
      <c r="B32" s="29"/>
      <c r="I32" s="390" t="str">
        <f>$I$7</f>
        <v>インボイス登録番号</v>
      </c>
      <c r="J32" s="390"/>
      <c r="K32" s="384" t="str">
        <f>$K$7</f>
        <v/>
      </c>
      <c r="L32" s="384"/>
      <c r="M32" s="384"/>
      <c r="N32" s="65"/>
      <c r="O32" s="77"/>
      <c r="P32" s="65"/>
      <c r="Q32" s="77"/>
      <c r="R32" s="124"/>
    </row>
    <row r="33" spans="1:19" s="1" customFormat="1" ht="9" customHeight="1" thickBot="1">
      <c r="B33" s="29"/>
      <c r="N33" s="65"/>
      <c r="O33" s="77"/>
      <c r="P33" s="65"/>
      <c r="Q33" s="77"/>
      <c r="R33" s="124"/>
    </row>
    <row r="34" spans="1:19" s="4" customFormat="1" ht="20.25" customHeight="1" thickBot="1">
      <c r="A34" s="194" t="s">
        <v>0</v>
      </c>
      <c r="B34" s="195" t="s">
        <v>9</v>
      </c>
      <c r="C34" s="232" t="s">
        <v>10</v>
      </c>
      <c r="D34" s="233"/>
      <c r="E34" s="233"/>
      <c r="F34" s="233"/>
      <c r="G34" s="234"/>
      <c r="H34" s="232" t="s">
        <v>23</v>
      </c>
      <c r="I34" s="234"/>
      <c r="J34" s="195" t="s">
        <v>24</v>
      </c>
      <c r="K34" s="195" t="s">
        <v>25</v>
      </c>
      <c r="L34" s="232" t="s">
        <v>26</v>
      </c>
      <c r="M34" s="250"/>
      <c r="N34" s="68"/>
      <c r="O34" s="73"/>
      <c r="P34" s="69"/>
      <c r="Q34" s="70"/>
      <c r="R34" s="43"/>
    </row>
    <row r="35" spans="1:19" s="4" customFormat="1" ht="27" customHeight="1" thickBot="1">
      <c r="A35" s="167"/>
      <c r="B35" s="168"/>
      <c r="C35" s="235"/>
      <c r="D35" s="236"/>
      <c r="E35" s="236"/>
      <c r="F35" s="236"/>
      <c r="G35" s="237"/>
      <c r="H35" s="238"/>
      <c r="I35" s="239"/>
      <c r="J35" s="169"/>
      <c r="K35" s="198">
        <f>SUM(K49+L49)</f>
        <v>0</v>
      </c>
      <c r="L35" s="238" t="str">
        <f>IF(H35="","",H35-J35-K35)</f>
        <v/>
      </c>
      <c r="M35" s="251"/>
      <c r="N35" s="68"/>
      <c r="O35" s="73"/>
      <c r="P35" s="69"/>
      <c r="Q35" s="70"/>
      <c r="R35" s="43"/>
    </row>
    <row r="36" spans="1:19" s="4" customFormat="1" ht="22.5" customHeight="1">
      <c r="A36" s="171" t="s">
        <v>8</v>
      </c>
      <c r="B36" s="226" t="s">
        <v>11</v>
      </c>
      <c r="C36" s="227"/>
      <c r="D36" s="227"/>
      <c r="E36" s="227"/>
      <c r="F36" s="227"/>
      <c r="G36" s="228"/>
      <c r="H36" s="172" t="s">
        <v>12</v>
      </c>
      <c r="I36" s="172" t="s">
        <v>15</v>
      </c>
      <c r="J36" s="172" t="s">
        <v>17</v>
      </c>
      <c r="K36" s="172" t="s">
        <v>27</v>
      </c>
      <c r="L36" s="173" t="s">
        <v>18</v>
      </c>
      <c r="M36" s="174" t="s">
        <v>14</v>
      </c>
      <c r="N36" s="68"/>
      <c r="O36" s="73"/>
      <c r="P36" s="69"/>
      <c r="Q36" s="70"/>
      <c r="R36" s="43"/>
    </row>
    <row r="37" spans="1:19" s="4" customFormat="1" ht="24" customHeight="1">
      <c r="A37" s="175"/>
      <c r="B37" s="229"/>
      <c r="C37" s="230"/>
      <c r="D37" s="230"/>
      <c r="E37" s="230"/>
      <c r="F37" s="230"/>
      <c r="G37" s="231"/>
      <c r="H37" s="176"/>
      <c r="I37" s="176"/>
      <c r="J37" s="177"/>
      <c r="K37" s="178">
        <f t="shared" ref="K37:K44" si="2">H37*J37</f>
        <v>0</v>
      </c>
      <c r="L37" s="179"/>
      <c r="M37" s="199"/>
      <c r="N37" s="71"/>
      <c r="O37" s="76"/>
      <c r="P37" s="69"/>
      <c r="Q37" s="78">
        <f>K37</f>
        <v>0</v>
      </c>
      <c r="R37" s="57">
        <f>L37</f>
        <v>0</v>
      </c>
    </row>
    <row r="38" spans="1:19" s="4" customFormat="1" ht="24" customHeight="1">
      <c r="A38" s="184"/>
      <c r="B38" s="220"/>
      <c r="C38" s="221"/>
      <c r="D38" s="221"/>
      <c r="E38" s="221"/>
      <c r="F38" s="221"/>
      <c r="G38" s="222"/>
      <c r="H38" s="182"/>
      <c r="I38" s="182"/>
      <c r="J38" s="183"/>
      <c r="K38" s="178">
        <f t="shared" si="2"/>
        <v>0</v>
      </c>
      <c r="L38" s="179"/>
      <c r="M38" s="180"/>
      <c r="N38" s="68"/>
      <c r="O38" s="76"/>
      <c r="P38" s="69"/>
      <c r="Q38" s="78">
        <f t="shared" ref="Q38:Q44" si="3">K38</f>
        <v>0</v>
      </c>
      <c r="R38" s="57">
        <f t="shared" ref="R38:R44" si="4">L38</f>
        <v>0</v>
      </c>
    </row>
    <row r="39" spans="1:19" s="4" customFormat="1" ht="24" customHeight="1">
      <c r="A39" s="184"/>
      <c r="B39" s="220"/>
      <c r="C39" s="221"/>
      <c r="D39" s="221"/>
      <c r="E39" s="221"/>
      <c r="F39" s="221"/>
      <c r="G39" s="222"/>
      <c r="H39" s="182"/>
      <c r="I39" s="182"/>
      <c r="J39" s="183"/>
      <c r="K39" s="178">
        <f t="shared" si="2"/>
        <v>0</v>
      </c>
      <c r="L39" s="179"/>
      <c r="M39" s="180"/>
      <c r="N39" s="68"/>
      <c r="O39" s="76"/>
      <c r="P39" s="69"/>
      <c r="Q39" s="78">
        <f t="shared" si="3"/>
        <v>0</v>
      </c>
      <c r="R39" s="57">
        <f t="shared" si="4"/>
        <v>0</v>
      </c>
    </row>
    <row r="40" spans="1:19" s="4" customFormat="1" ht="24" customHeight="1">
      <c r="A40" s="184"/>
      <c r="B40" s="220"/>
      <c r="C40" s="221"/>
      <c r="D40" s="221"/>
      <c r="E40" s="221"/>
      <c r="F40" s="221"/>
      <c r="G40" s="222"/>
      <c r="H40" s="182"/>
      <c r="I40" s="182"/>
      <c r="J40" s="183"/>
      <c r="K40" s="178">
        <f t="shared" si="2"/>
        <v>0</v>
      </c>
      <c r="L40" s="179"/>
      <c r="M40" s="180"/>
      <c r="N40" s="68"/>
      <c r="O40" s="76"/>
      <c r="P40" s="72"/>
      <c r="Q40" s="78">
        <f t="shared" si="3"/>
        <v>0</v>
      </c>
      <c r="R40" s="57">
        <f t="shared" si="4"/>
        <v>0</v>
      </c>
    </row>
    <row r="41" spans="1:19" s="4" customFormat="1" ht="24" customHeight="1">
      <c r="A41" s="184"/>
      <c r="B41" s="220"/>
      <c r="C41" s="221"/>
      <c r="D41" s="221"/>
      <c r="E41" s="221"/>
      <c r="F41" s="221"/>
      <c r="G41" s="222"/>
      <c r="H41" s="182"/>
      <c r="I41" s="182"/>
      <c r="J41" s="183"/>
      <c r="K41" s="178">
        <f t="shared" si="2"/>
        <v>0</v>
      </c>
      <c r="L41" s="179"/>
      <c r="M41" s="180"/>
      <c r="N41" s="68"/>
      <c r="O41" s="76"/>
      <c r="P41" s="69"/>
      <c r="Q41" s="78">
        <f t="shared" si="3"/>
        <v>0</v>
      </c>
      <c r="R41" s="57">
        <f t="shared" si="4"/>
        <v>0</v>
      </c>
    </row>
    <row r="42" spans="1:19" s="4" customFormat="1" ht="24" customHeight="1">
      <c r="A42" s="184"/>
      <c r="B42" s="220"/>
      <c r="C42" s="221"/>
      <c r="D42" s="221"/>
      <c r="E42" s="221"/>
      <c r="F42" s="221"/>
      <c r="G42" s="222"/>
      <c r="H42" s="182"/>
      <c r="I42" s="182"/>
      <c r="J42" s="183"/>
      <c r="K42" s="178">
        <f t="shared" si="2"/>
        <v>0</v>
      </c>
      <c r="L42" s="179"/>
      <c r="M42" s="180"/>
      <c r="N42" s="68"/>
      <c r="O42" s="76"/>
      <c r="P42" s="69"/>
      <c r="Q42" s="78">
        <f t="shared" si="3"/>
        <v>0</v>
      </c>
      <c r="R42" s="57">
        <f t="shared" si="4"/>
        <v>0</v>
      </c>
    </row>
    <row r="43" spans="1:19" s="4" customFormat="1" ht="24" customHeight="1">
      <c r="A43" s="184"/>
      <c r="B43" s="220"/>
      <c r="C43" s="221"/>
      <c r="D43" s="221"/>
      <c r="E43" s="221"/>
      <c r="F43" s="221"/>
      <c r="G43" s="222"/>
      <c r="H43" s="182"/>
      <c r="I43" s="182"/>
      <c r="J43" s="183"/>
      <c r="K43" s="178">
        <f t="shared" si="2"/>
        <v>0</v>
      </c>
      <c r="L43" s="179"/>
      <c r="M43" s="180"/>
      <c r="N43" s="68"/>
      <c r="O43" s="76"/>
      <c r="P43" s="69"/>
      <c r="Q43" s="78">
        <f t="shared" si="3"/>
        <v>0</v>
      </c>
      <c r="R43" s="57">
        <f t="shared" si="4"/>
        <v>0</v>
      </c>
    </row>
    <row r="44" spans="1:19" s="4" customFormat="1" ht="24" customHeight="1" thickBot="1">
      <c r="A44" s="185"/>
      <c r="B44" s="223"/>
      <c r="C44" s="224"/>
      <c r="D44" s="224"/>
      <c r="E44" s="224"/>
      <c r="F44" s="224"/>
      <c r="G44" s="225"/>
      <c r="H44" s="186"/>
      <c r="I44" s="186"/>
      <c r="J44" s="187"/>
      <c r="K44" s="178">
        <f t="shared" si="2"/>
        <v>0</v>
      </c>
      <c r="L44" s="179"/>
      <c r="M44" s="200"/>
      <c r="N44" s="68"/>
      <c r="O44" s="76"/>
      <c r="P44" s="69"/>
      <c r="Q44" s="78">
        <f t="shared" si="3"/>
        <v>0</v>
      </c>
      <c r="R44" s="57">
        <f t="shared" si="4"/>
        <v>0</v>
      </c>
    </row>
    <row r="45" spans="1:19" s="4" customFormat="1" ht="15.75" customHeight="1">
      <c r="A45" s="366"/>
      <c r="B45" s="367"/>
      <c r="C45" s="366"/>
      <c r="D45" s="366"/>
      <c r="E45" s="366"/>
      <c r="F45" s="366"/>
      <c r="G45" s="367"/>
      <c r="H45" s="366"/>
      <c r="I45" s="368"/>
      <c r="J45" s="376" t="s">
        <v>32</v>
      </c>
      <c r="K45" s="377" t="s">
        <v>28</v>
      </c>
      <c r="L45" s="393" t="s">
        <v>33</v>
      </c>
      <c r="M45" s="379"/>
      <c r="N45" s="68"/>
      <c r="O45" s="76"/>
      <c r="P45" s="69"/>
      <c r="Q45" s="75"/>
      <c r="R45" s="46"/>
      <c r="S45" s="44"/>
    </row>
    <row r="46" spans="1:19" s="4" customFormat="1" ht="15.75" customHeight="1">
      <c r="A46" s="369" t="s">
        <v>6</v>
      </c>
      <c r="B46" s="367"/>
      <c r="C46" s="366"/>
      <c r="D46" s="366"/>
      <c r="E46" s="366"/>
      <c r="F46" s="366"/>
      <c r="G46" s="367"/>
      <c r="H46" s="366"/>
      <c r="I46" s="367"/>
      <c r="J46" s="190" t="s">
        <v>29</v>
      </c>
      <c r="K46" s="191">
        <f>O46</f>
        <v>0</v>
      </c>
      <c r="L46" s="244">
        <f>P46</f>
        <v>0</v>
      </c>
      <c r="M46" s="245"/>
      <c r="N46" s="73"/>
      <c r="O46" s="79">
        <f>SUMIF(R37:R44,N46:N49,Q37:Q44)</f>
        <v>0</v>
      </c>
      <c r="P46" s="74">
        <f>O46*0.1</f>
        <v>0</v>
      </c>
      <c r="Q46" s="75"/>
      <c r="R46" s="46"/>
    </row>
    <row r="47" spans="1:19" s="4" customFormat="1" ht="15.75" customHeight="1">
      <c r="A47" s="366" t="s">
        <v>16</v>
      </c>
      <c r="B47" s="367"/>
      <c r="C47" s="366"/>
      <c r="D47" s="366"/>
      <c r="E47" s="366"/>
      <c r="F47" s="366"/>
      <c r="G47" s="366"/>
      <c r="H47" s="366"/>
      <c r="I47" s="367"/>
      <c r="J47" s="190" t="s">
        <v>30</v>
      </c>
      <c r="K47" s="191">
        <f>O47</f>
        <v>0</v>
      </c>
      <c r="L47" s="244">
        <f>P47</f>
        <v>0</v>
      </c>
      <c r="M47" s="245"/>
      <c r="N47" s="76">
        <v>0.08</v>
      </c>
      <c r="O47" s="79">
        <f>SUMIF(R37:R44,N46:N49,Q37:Q44)</f>
        <v>0</v>
      </c>
      <c r="P47" s="74">
        <f>O47*0.08</f>
        <v>0</v>
      </c>
      <c r="Q47" s="75"/>
      <c r="R47" s="46"/>
    </row>
    <row r="48" spans="1:19" s="4" customFormat="1" ht="15.75" customHeight="1" thickBot="1">
      <c r="A48" s="366" t="s">
        <v>34</v>
      </c>
      <c r="B48" s="367"/>
      <c r="C48" s="366"/>
      <c r="D48" s="366"/>
      <c r="E48" s="366"/>
      <c r="F48" s="366"/>
      <c r="G48" s="366"/>
      <c r="H48" s="366"/>
      <c r="I48" s="366"/>
      <c r="J48" s="192" t="s">
        <v>31</v>
      </c>
      <c r="K48" s="193">
        <f>O48+O49</f>
        <v>0</v>
      </c>
      <c r="L48" s="246"/>
      <c r="M48" s="247"/>
      <c r="N48" s="73" t="s">
        <v>20</v>
      </c>
      <c r="O48" s="79">
        <f>SUMIF(R37:R44,N46:N49,Q37:Q44)</f>
        <v>0</v>
      </c>
      <c r="P48" s="74"/>
      <c r="Q48" s="70"/>
      <c r="R48" s="43"/>
    </row>
    <row r="49" spans="1:19" s="4" customFormat="1" ht="15.75" customHeight="1" thickBot="1">
      <c r="A49" s="366" t="s">
        <v>37</v>
      </c>
      <c r="B49" s="366"/>
      <c r="C49" s="366"/>
      <c r="D49" s="366"/>
      <c r="E49" s="366"/>
      <c r="F49" s="366"/>
      <c r="G49" s="366"/>
      <c r="H49" s="366"/>
      <c r="I49" s="366"/>
      <c r="J49" s="380" t="s">
        <v>38</v>
      </c>
      <c r="K49" s="381">
        <f>SUM(K46:K48)</f>
        <v>0</v>
      </c>
      <c r="L49" s="394">
        <f>SUM(L46:M48)</f>
        <v>0</v>
      </c>
      <c r="M49" s="395"/>
      <c r="N49" s="73" t="s">
        <v>21</v>
      </c>
      <c r="O49" s="79">
        <f>SUMIF(R37:R44,N46:N49,Q37:Q44)</f>
        <v>0</v>
      </c>
      <c r="P49" s="74"/>
      <c r="Q49" s="70"/>
      <c r="R49" s="43"/>
    </row>
    <row r="50" spans="1:19" s="4" customFormat="1" ht="42" customHeight="1">
      <c r="A50" s="366"/>
      <c r="B50" s="34"/>
      <c r="C50" s="366"/>
      <c r="D50" s="366"/>
      <c r="E50" s="366"/>
      <c r="F50" s="366"/>
      <c r="G50" s="366"/>
      <c r="H50" s="366"/>
      <c r="I50" s="366"/>
      <c r="J50" s="366" t="s">
        <v>102</v>
      </c>
      <c r="K50" s="370"/>
      <c r="L50" s="366"/>
      <c r="M50" s="366"/>
      <c r="N50" s="69"/>
      <c r="O50" s="80"/>
      <c r="P50" s="74"/>
      <c r="Q50" s="70"/>
      <c r="R50" s="43"/>
    </row>
    <row r="51" spans="1:19" s="1" customFormat="1" ht="25.5" customHeight="1">
      <c r="B51" s="121"/>
      <c r="C51" s="122"/>
      <c r="D51" s="122"/>
      <c r="E51" s="122"/>
      <c r="F51" s="217" t="s">
        <v>116</v>
      </c>
      <c r="G51" s="217"/>
      <c r="H51" s="217"/>
      <c r="I51" s="217"/>
      <c r="J51" s="122"/>
      <c r="K51" s="122"/>
      <c r="M51" s="123">
        <v>1</v>
      </c>
      <c r="N51" s="65"/>
      <c r="O51" s="77"/>
      <c r="P51" s="65"/>
      <c r="Q51" s="77"/>
      <c r="R51" s="124"/>
      <c r="S51" s="125"/>
    </row>
    <row r="52" spans="1:19" s="1" customFormat="1" ht="30.75" customHeight="1">
      <c r="B52" s="29"/>
      <c r="J52" s="88"/>
      <c r="K52" s="218">
        <f ca="1">$K$2</f>
        <v>46234</v>
      </c>
      <c r="L52" s="218"/>
      <c r="M52" s="218"/>
      <c r="N52" s="65"/>
      <c r="O52" s="77"/>
      <c r="P52" s="65"/>
      <c r="Q52" s="77"/>
      <c r="R52" s="124"/>
    </row>
    <row r="53" spans="1:19" s="1" customFormat="1" ht="21.75" customHeight="1">
      <c r="A53" s="35"/>
      <c r="B53" s="36"/>
      <c r="C53" s="26" t="s">
        <v>19</v>
      </c>
      <c r="I53" s="388" t="s">
        <v>55</v>
      </c>
      <c r="J53" s="388"/>
      <c r="K53" s="384" t="str">
        <f>$K$3</f>
        <v/>
      </c>
      <c r="L53" s="384"/>
      <c r="M53" s="384"/>
      <c r="P53" s="65"/>
      <c r="Q53" s="77"/>
      <c r="R53" s="124"/>
    </row>
    <row r="54" spans="1:19" s="1" customFormat="1" ht="16.5" customHeight="1">
      <c r="B54" s="29"/>
      <c r="I54" s="388" t="str">
        <f>$I$4</f>
        <v>会 社名</v>
      </c>
      <c r="J54" s="388"/>
      <c r="K54" s="384" t="str">
        <f>$K$4</f>
        <v/>
      </c>
      <c r="L54" s="384"/>
      <c r="M54" s="384"/>
      <c r="N54" s="65"/>
      <c r="O54" s="77"/>
      <c r="P54" s="65"/>
      <c r="Q54" s="77"/>
      <c r="R54" s="124"/>
    </row>
    <row r="55" spans="1:19" s="1" customFormat="1" ht="14.25" customHeight="1">
      <c r="B55" s="29"/>
      <c r="I55" s="388" t="str">
        <f>$I$5</f>
        <v>代表者名</v>
      </c>
      <c r="J55" s="388"/>
      <c r="K55" s="372"/>
      <c r="L55" s="372"/>
      <c r="M55" s="372"/>
      <c r="N55" s="65"/>
      <c r="O55" s="77"/>
      <c r="P55" s="65"/>
      <c r="Q55" s="77"/>
      <c r="R55" s="124"/>
    </row>
    <row r="56" spans="1:19" s="1" customFormat="1" ht="18.75" customHeight="1">
      <c r="A56" s="18" t="s">
        <v>7</v>
      </c>
      <c r="B56" s="29"/>
      <c r="I56" s="388" t="str">
        <f>$I$6</f>
        <v>電話／FAX</v>
      </c>
      <c r="J56" s="388"/>
      <c r="K56" s="389"/>
      <c r="L56" s="384" t="str">
        <f>$L$6</f>
        <v/>
      </c>
      <c r="M56" s="384"/>
      <c r="N56" s="65"/>
      <c r="O56" s="77"/>
      <c r="P56" s="65"/>
      <c r="Q56" s="77"/>
      <c r="R56" s="124"/>
    </row>
    <row r="57" spans="1:19" s="1" customFormat="1" ht="18.75" customHeight="1">
      <c r="B57" s="29"/>
      <c r="I57" s="390" t="str">
        <f>$I$7</f>
        <v>インボイス登録番号</v>
      </c>
      <c r="J57" s="390"/>
      <c r="K57" s="384" t="str">
        <f>$K$7</f>
        <v/>
      </c>
      <c r="L57" s="384"/>
      <c r="M57" s="384"/>
      <c r="N57" s="65"/>
      <c r="O57" s="77"/>
      <c r="P57" s="65"/>
      <c r="Q57" s="77"/>
      <c r="R57" s="124"/>
    </row>
    <row r="58" spans="1:19" s="1" customFormat="1" ht="9" customHeight="1" thickBot="1">
      <c r="B58" s="29"/>
      <c r="I58" s="352"/>
      <c r="J58" s="352"/>
      <c r="K58" s="352"/>
      <c r="L58" s="352"/>
      <c r="M58" s="352"/>
      <c r="N58" s="65"/>
      <c r="O58" s="77"/>
      <c r="P58" s="65"/>
      <c r="Q58" s="77"/>
      <c r="R58" s="124"/>
    </row>
    <row r="59" spans="1:19" s="18" customFormat="1" ht="20.25" customHeight="1" thickBot="1">
      <c r="A59" s="24" t="s">
        <v>0</v>
      </c>
      <c r="B59" s="25" t="s">
        <v>9</v>
      </c>
      <c r="C59" s="261" t="s">
        <v>10</v>
      </c>
      <c r="D59" s="262"/>
      <c r="E59" s="262"/>
      <c r="F59" s="262"/>
      <c r="G59" s="263"/>
      <c r="H59" s="261" t="s">
        <v>23</v>
      </c>
      <c r="I59" s="263"/>
      <c r="J59" s="25" t="s">
        <v>24</v>
      </c>
      <c r="K59" s="25" t="s">
        <v>25</v>
      </c>
      <c r="L59" s="261" t="s">
        <v>26</v>
      </c>
      <c r="M59" s="264"/>
      <c r="N59" s="68"/>
      <c r="O59" s="73"/>
      <c r="P59" s="68"/>
      <c r="Q59" s="73"/>
      <c r="R59" s="126"/>
    </row>
    <row r="60" spans="1:19" s="4" customFormat="1" ht="27" customHeight="1" thickBot="1">
      <c r="A60" s="167"/>
      <c r="B60" s="168"/>
      <c r="C60" s="235"/>
      <c r="D60" s="236"/>
      <c r="E60" s="236"/>
      <c r="F60" s="236"/>
      <c r="G60" s="237"/>
      <c r="H60" s="238"/>
      <c r="I60" s="239"/>
      <c r="J60" s="169"/>
      <c r="K60" s="198">
        <f>SUM(K74+L74)</f>
        <v>0</v>
      </c>
      <c r="L60" s="238" t="str">
        <f>IF(H60="","",H60-J60-K60)</f>
        <v/>
      </c>
      <c r="M60" s="251"/>
      <c r="N60" s="68"/>
      <c r="O60" s="73"/>
      <c r="P60" s="69"/>
      <c r="Q60" s="70"/>
      <c r="R60" s="43"/>
    </row>
    <row r="61" spans="1:19" s="4" customFormat="1" ht="22.5" customHeight="1">
      <c r="A61" s="171" t="s">
        <v>8</v>
      </c>
      <c r="B61" s="226" t="s">
        <v>11</v>
      </c>
      <c r="C61" s="227"/>
      <c r="D61" s="227"/>
      <c r="E61" s="227"/>
      <c r="F61" s="227"/>
      <c r="G61" s="228"/>
      <c r="H61" s="172" t="s">
        <v>12</v>
      </c>
      <c r="I61" s="172" t="s">
        <v>15</v>
      </c>
      <c r="J61" s="172" t="s">
        <v>17</v>
      </c>
      <c r="K61" s="172" t="s">
        <v>27</v>
      </c>
      <c r="L61" s="173" t="s">
        <v>18</v>
      </c>
      <c r="M61" s="174" t="s">
        <v>14</v>
      </c>
      <c r="N61" s="68"/>
      <c r="O61" s="73"/>
      <c r="P61" s="69"/>
      <c r="Q61" s="70"/>
      <c r="R61" s="43"/>
    </row>
    <row r="62" spans="1:19" s="4" customFormat="1" ht="24" customHeight="1">
      <c r="A62" s="175"/>
      <c r="B62" s="229"/>
      <c r="C62" s="230"/>
      <c r="D62" s="230"/>
      <c r="E62" s="230"/>
      <c r="F62" s="230"/>
      <c r="G62" s="231"/>
      <c r="H62" s="176"/>
      <c r="I62" s="176"/>
      <c r="J62" s="177"/>
      <c r="K62" s="178">
        <f>H62*J62</f>
        <v>0</v>
      </c>
      <c r="L62" s="179"/>
      <c r="M62" s="199"/>
      <c r="N62" s="71"/>
      <c r="O62" s="76"/>
      <c r="P62" s="69"/>
      <c r="Q62" s="78">
        <f>K62</f>
        <v>0</v>
      </c>
      <c r="R62" s="57">
        <f>L62</f>
        <v>0</v>
      </c>
    </row>
    <row r="63" spans="1:19" s="4" customFormat="1" ht="24" customHeight="1">
      <c r="A63" s="184"/>
      <c r="B63" s="220"/>
      <c r="C63" s="221"/>
      <c r="D63" s="221"/>
      <c r="E63" s="221"/>
      <c r="F63" s="221"/>
      <c r="G63" s="222"/>
      <c r="H63" s="182"/>
      <c r="I63" s="182"/>
      <c r="J63" s="183"/>
      <c r="K63" s="178">
        <f t="shared" ref="K63:K69" si="5">H63*J63</f>
        <v>0</v>
      </c>
      <c r="L63" s="179"/>
      <c r="M63" s="180"/>
      <c r="N63" s="68"/>
      <c r="O63" s="76"/>
      <c r="P63" s="69"/>
      <c r="Q63" s="78">
        <f t="shared" ref="Q63:Q69" si="6">K63</f>
        <v>0</v>
      </c>
      <c r="R63" s="57">
        <f t="shared" ref="R63:R69" si="7">L63</f>
        <v>0</v>
      </c>
    </row>
    <row r="64" spans="1:19" s="4" customFormat="1" ht="24" customHeight="1">
      <c r="A64" s="184"/>
      <c r="B64" s="220"/>
      <c r="C64" s="221"/>
      <c r="D64" s="221"/>
      <c r="E64" s="221"/>
      <c r="F64" s="221"/>
      <c r="G64" s="222"/>
      <c r="H64" s="182"/>
      <c r="I64" s="182"/>
      <c r="J64" s="183"/>
      <c r="K64" s="178">
        <f t="shared" si="5"/>
        <v>0</v>
      </c>
      <c r="L64" s="179"/>
      <c r="M64" s="180"/>
      <c r="N64" s="68"/>
      <c r="O64" s="76"/>
      <c r="P64" s="69"/>
      <c r="Q64" s="78">
        <f t="shared" si="6"/>
        <v>0</v>
      </c>
      <c r="R64" s="57">
        <f t="shared" si="7"/>
        <v>0</v>
      </c>
    </row>
    <row r="65" spans="1:19" s="4" customFormat="1" ht="24" customHeight="1">
      <c r="A65" s="184"/>
      <c r="B65" s="220"/>
      <c r="C65" s="221"/>
      <c r="D65" s="221"/>
      <c r="E65" s="221"/>
      <c r="F65" s="221"/>
      <c r="G65" s="222"/>
      <c r="H65" s="182"/>
      <c r="I65" s="182"/>
      <c r="J65" s="183"/>
      <c r="K65" s="178">
        <f t="shared" si="5"/>
        <v>0</v>
      </c>
      <c r="L65" s="179"/>
      <c r="M65" s="180"/>
      <c r="N65" s="68"/>
      <c r="O65" s="76"/>
      <c r="P65" s="72"/>
      <c r="Q65" s="78">
        <f t="shared" si="6"/>
        <v>0</v>
      </c>
      <c r="R65" s="57">
        <f t="shared" si="7"/>
        <v>0</v>
      </c>
    </row>
    <row r="66" spans="1:19" s="4" customFormat="1" ht="24" customHeight="1">
      <c r="A66" s="184"/>
      <c r="B66" s="220"/>
      <c r="C66" s="221"/>
      <c r="D66" s="221"/>
      <c r="E66" s="221"/>
      <c r="F66" s="221"/>
      <c r="G66" s="222"/>
      <c r="H66" s="182"/>
      <c r="I66" s="182"/>
      <c r="J66" s="183"/>
      <c r="K66" s="178">
        <f t="shared" si="5"/>
        <v>0</v>
      </c>
      <c r="L66" s="179"/>
      <c r="M66" s="180"/>
      <c r="N66" s="68"/>
      <c r="O66" s="76"/>
      <c r="P66" s="69"/>
      <c r="Q66" s="78">
        <f t="shared" si="6"/>
        <v>0</v>
      </c>
      <c r="R66" s="57">
        <f t="shared" si="7"/>
        <v>0</v>
      </c>
    </row>
    <row r="67" spans="1:19" s="4" customFormat="1" ht="24" customHeight="1">
      <c r="A67" s="184"/>
      <c r="B67" s="220"/>
      <c r="C67" s="221"/>
      <c r="D67" s="221"/>
      <c r="E67" s="221"/>
      <c r="F67" s="221"/>
      <c r="G67" s="222"/>
      <c r="H67" s="182"/>
      <c r="I67" s="182"/>
      <c r="J67" s="183"/>
      <c r="K67" s="178">
        <f t="shared" si="5"/>
        <v>0</v>
      </c>
      <c r="L67" s="179"/>
      <c r="M67" s="180"/>
      <c r="N67" s="68"/>
      <c r="O67" s="76"/>
      <c r="P67" s="69"/>
      <c r="Q67" s="78">
        <f t="shared" si="6"/>
        <v>0</v>
      </c>
      <c r="R67" s="57">
        <f t="shared" si="7"/>
        <v>0</v>
      </c>
    </row>
    <row r="68" spans="1:19" s="4" customFormat="1" ht="24" customHeight="1">
      <c r="A68" s="184"/>
      <c r="B68" s="220"/>
      <c r="C68" s="221"/>
      <c r="D68" s="221"/>
      <c r="E68" s="221"/>
      <c r="F68" s="221"/>
      <c r="G68" s="222"/>
      <c r="H68" s="182"/>
      <c r="I68" s="182"/>
      <c r="J68" s="183"/>
      <c r="K68" s="178">
        <f t="shared" si="5"/>
        <v>0</v>
      </c>
      <c r="L68" s="179"/>
      <c r="M68" s="180"/>
      <c r="N68" s="68"/>
      <c r="O68" s="76"/>
      <c r="P68" s="69"/>
      <c r="Q68" s="78">
        <f t="shared" si="6"/>
        <v>0</v>
      </c>
      <c r="R68" s="57">
        <f t="shared" si="7"/>
        <v>0</v>
      </c>
    </row>
    <row r="69" spans="1:19" s="4" customFormat="1" ht="24" customHeight="1" thickBot="1">
      <c r="A69" s="185"/>
      <c r="B69" s="223"/>
      <c r="C69" s="224"/>
      <c r="D69" s="224"/>
      <c r="E69" s="224"/>
      <c r="F69" s="224"/>
      <c r="G69" s="225"/>
      <c r="H69" s="186"/>
      <c r="I69" s="186"/>
      <c r="J69" s="187"/>
      <c r="K69" s="178">
        <f t="shared" si="5"/>
        <v>0</v>
      </c>
      <c r="L69" s="179"/>
      <c r="M69" s="200"/>
      <c r="N69" s="68"/>
      <c r="O69" s="76"/>
      <c r="P69" s="69"/>
      <c r="Q69" s="78">
        <f t="shared" si="6"/>
        <v>0</v>
      </c>
      <c r="R69" s="57">
        <f t="shared" si="7"/>
        <v>0</v>
      </c>
    </row>
    <row r="70" spans="1:19" s="4" customFormat="1" ht="15.75" customHeight="1">
      <c r="A70" s="366"/>
      <c r="B70" s="367"/>
      <c r="C70" s="366"/>
      <c r="D70" s="366"/>
      <c r="E70" s="366"/>
      <c r="F70" s="366"/>
      <c r="G70" s="367"/>
      <c r="H70" s="366"/>
      <c r="I70" s="368"/>
      <c r="J70" s="376" t="s">
        <v>32</v>
      </c>
      <c r="K70" s="377" t="s">
        <v>28</v>
      </c>
      <c r="L70" s="393" t="s">
        <v>33</v>
      </c>
      <c r="M70" s="379"/>
      <c r="N70" s="68"/>
      <c r="O70" s="76"/>
      <c r="P70" s="69"/>
      <c r="Q70" s="75"/>
      <c r="R70" s="46"/>
      <c r="S70" s="44"/>
    </row>
    <row r="71" spans="1:19" s="4" customFormat="1" ht="15.75" customHeight="1">
      <c r="A71" s="369" t="s">
        <v>6</v>
      </c>
      <c r="B71" s="367"/>
      <c r="C71" s="366"/>
      <c r="D71" s="366"/>
      <c r="E71" s="366"/>
      <c r="F71" s="366"/>
      <c r="G71" s="367"/>
      <c r="H71" s="366"/>
      <c r="I71" s="367"/>
      <c r="J71" s="190" t="s">
        <v>29</v>
      </c>
      <c r="K71" s="191">
        <f>O71</f>
        <v>0</v>
      </c>
      <c r="L71" s="244">
        <f>P71</f>
        <v>0</v>
      </c>
      <c r="M71" s="245"/>
      <c r="N71" s="73"/>
      <c r="O71" s="79">
        <f>SUMIF(R62:R69,N71:N74,Q62:Q69)</f>
        <v>0</v>
      </c>
      <c r="P71" s="74">
        <f>O71*0.1</f>
        <v>0</v>
      </c>
      <c r="Q71" s="75"/>
      <c r="R71" s="46"/>
    </row>
    <row r="72" spans="1:19" s="4" customFormat="1" ht="15.75" customHeight="1">
      <c r="A72" s="366" t="s">
        <v>16</v>
      </c>
      <c r="B72" s="367"/>
      <c r="C72" s="366"/>
      <c r="D72" s="366"/>
      <c r="E72" s="366"/>
      <c r="F72" s="366"/>
      <c r="G72" s="366"/>
      <c r="H72" s="366"/>
      <c r="I72" s="367"/>
      <c r="J72" s="190" t="s">
        <v>30</v>
      </c>
      <c r="K72" s="191">
        <f>O72</f>
        <v>0</v>
      </c>
      <c r="L72" s="244">
        <f>P72</f>
        <v>0</v>
      </c>
      <c r="M72" s="245"/>
      <c r="N72" s="76">
        <v>0.08</v>
      </c>
      <c r="O72" s="79">
        <f>SUMIF(R62:R69,N71:N74,Q62:Q69)</f>
        <v>0</v>
      </c>
      <c r="P72" s="74">
        <f>O72*0.08</f>
        <v>0</v>
      </c>
      <c r="Q72" s="75"/>
      <c r="R72" s="46"/>
    </row>
    <row r="73" spans="1:19" s="4" customFormat="1" ht="15.75" customHeight="1" thickBot="1">
      <c r="A73" s="366" t="s">
        <v>34</v>
      </c>
      <c r="B73" s="367"/>
      <c r="C73" s="366"/>
      <c r="D73" s="366"/>
      <c r="E73" s="366"/>
      <c r="F73" s="366"/>
      <c r="G73" s="366"/>
      <c r="H73" s="366"/>
      <c r="I73" s="366"/>
      <c r="J73" s="192" t="s">
        <v>31</v>
      </c>
      <c r="K73" s="193">
        <f>O73+O74</f>
        <v>0</v>
      </c>
      <c r="L73" s="246"/>
      <c r="M73" s="247"/>
      <c r="N73" s="73" t="s">
        <v>20</v>
      </c>
      <c r="O73" s="79">
        <f>SUMIF(R62:R69,N71:N74,Q62:Q69)</f>
        <v>0</v>
      </c>
      <c r="P73" s="74"/>
      <c r="Q73" s="70"/>
      <c r="R73" s="43"/>
    </row>
    <row r="74" spans="1:19" s="4" customFormat="1" ht="15.75" customHeight="1" thickBot="1">
      <c r="A74" s="366" t="s">
        <v>37</v>
      </c>
      <c r="B74" s="366"/>
      <c r="C74" s="366"/>
      <c r="D74" s="366"/>
      <c r="E74" s="366"/>
      <c r="F74" s="366"/>
      <c r="G74" s="366"/>
      <c r="H74" s="366"/>
      <c r="I74" s="366"/>
      <c r="J74" s="380" t="s">
        <v>38</v>
      </c>
      <c r="K74" s="381">
        <f>SUM(K71:K73)</f>
        <v>0</v>
      </c>
      <c r="L74" s="394">
        <f>SUM(L71:M73)</f>
        <v>0</v>
      </c>
      <c r="M74" s="395"/>
      <c r="N74" s="73" t="s">
        <v>21</v>
      </c>
      <c r="O74" s="79">
        <f>SUMIF(R62:R69,N71:N74,Q62:Q69)</f>
        <v>0</v>
      </c>
      <c r="P74" s="74"/>
      <c r="Q74" s="70"/>
      <c r="R74" s="43"/>
    </row>
    <row r="75" spans="1:19" s="4" customFormat="1" ht="42" customHeight="1">
      <c r="A75" s="366"/>
      <c r="B75" s="34"/>
      <c r="C75" s="366"/>
      <c r="D75" s="366"/>
      <c r="E75" s="366"/>
      <c r="F75" s="366"/>
      <c r="G75" s="366"/>
      <c r="H75" s="366"/>
      <c r="I75" s="366"/>
      <c r="J75" s="366" t="s">
        <v>102</v>
      </c>
      <c r="K75" s="370"/>
      <c r="L75" s="366"/>
      <c r="M75" s="366"/>
      <c r="N75" s="69"/>
      <c r="O75" s="80"/>
      <c r="P75" s="74"/>
      <c r="Q75" s="70"/>
      <c r="R75" s="43"/>
    </row>
    <row r="76" spans="1:19" s="1" customFormat="1" ht="25.5" customHeight="1">
      <c r="B76" s="121"/>
      <c r="C76" s="122"/>
      <c r="D76" s="122"/>
      <c r="E76" s="122"/>
      <c r="F76" s="217" t="s">
        <v>116</v>
      </c>
      <c r="G76" s="217"/>
      <c r="H76" s="217"/>
      <c r="I76" s="217"/>
      <c r="J76" s="122"/>
      <c r="K76" s="122"/>
      <c r="M76" s="123">
        <v>1</v>
      </c>
      <c r="N76" s="65"/>
      <c r="O76" s="77"/>
      <c r="P76" s="65"/>
      <c r="Q76" s="77"/>
      <c r="R76" s="124"/>
      <c r="S76" s="125"/>
    </row>
    <row r="77" spans="1:19" s="1" customFormat="1" ht="30.75" customHeight="1">
      <c r="B77" s="29"/>
      <c r="J77" s="88"/>
      <c r="K77" s="218">
        <f ca="1">$K$2</f>
        <v>46234</v>
      </c>
      <c r="L77" s="218"/>
      <c r="M77" s="218"/>
      <c r="N77" s="65"/>
      <c r="O77" s="77"/>
      <c r="P77" s="65"/>
      <c r="Q77" s="77"/>
      <c r="R77" s="124"/>
    </row>
    <row r="78" spans="1:19" s="1" customFormat="1" ht="21.75" customHeight="1">
      <c r="A78" s="35"/>
      <c r="B78" s="36"/>
      <c r="C78" s="26" t="s">
        <v>19</v>
      </c>
      <c r="I78" s="388" t="s">
        <v>55</v>
      </c>
      <c r="J78" s="388"/>
      <c r="K78" s="384" t="str">
        <f>$K$3</f>
        <v/>
      </c>
      <c r="L78" s="384"/>
      <c r="M78" s="384"/>
      <c r="P78" s="65"/>
      <c r="Q78" s="77"/>
      <c r="R78" s="124"/>
    </row>
    <row r="79" spans="1:19" s="1" customFormat="1" ht="16.5" customHeight="1">
      <c r="B79" s="29"/>
      <c r="I79" s="388" t="str">
        <f>$I$4</f>
        <v>会 社名</v>
      </c>
      <c r="J79" s="388"/>
      <c r="K79" s="384" t="str">
        <f>$K$4</f>
        <v/>
      </c>
      <c r="L79" s="384"/>
      <c r="M79" s="384"/>
      <c r="N79" s="65"/>
      <c r="O79" s="77"/>
      <c r="P79" s="65"/>
      <c r="Q79" s="77"/>
      <c r="R79" s="124"/>
    </row>
    <row r="80" spans="1:19" s="1" customFormat="1" ht="14.25" customHeight="1">
      <c r="B80" s="29"/>
      <c r="I80" s="388" t="str">
        <f>$I$5</f>
        <v>代表者名</v>
      </c>
      <c r="J80" s="388"/>
      <c r="K80" s="372"/>
      <c r="L80" s="372"/>
      <c r="M80" s="372"/>
      <c r="N80" s="65"/>
      <c r="O80" s="77"/>
      <c r="P80" s="65"/>
      <c r="Q80" s="77"/>
      <c r="R80" s="124"/>
    </row>
    <row r="81" spans="1:19" s="1" customFormat="1" ht="18.75" customHeight="1">
      <c r="A81" s="18" t="s">
        <v>7</v>
      </c>
      <c r="B81" s="29"/>
      <c r="I81" s="388" t="str">
        <f>$I$6</f>
        <v>電話／FAX</v>
      </c>
      <c r="J81" s="388"/>
      <c r="K81" s="389"/>
      <c r="L81" s="384" t="str">
        <f>$L$6</f>
        <v/>
      </c>
      <c r="M81" s="384"/>
      <c r="N81" s="65"/>
      <c r="O81" s="77"/>
      <c r="P81" s="65"/>
      <c r="Q81" s="77"/>
      <c r="R81" s="124"/>
    </row>
    <row r="82" spans="1:19" s="1" customFormat="1" ht="18.75" customHeight="1">
      <c r="B82" s="29"/>
      <c r="I82" s="390" t="str">
        <f>$I$7</f>
        <v>インボイス登録番号</v>
      </c>
      <c r="J82" s="390"/>
      <c r="K82" s="384" t="str">
        <f>$K$7</f>
        <v/>
      </c>
      <c r="L82" s="384"/>
      <c r="M82" s="384"/>
      <c r="N82" s="65"/>
      <c r="O82" s="77"/>
      <c r="P82" s="65"/>
      <c r="Q82" s="77"/>
      <c r="R82" s="124"/>
    </row>
    <row r="83" spans="1:19" s="1" customFormat="1" ht="9" customHeight="1" thickBot="1">
      <c r="B83" s="29"/>
      <c r="K83" s="155"/>
      <c r="L83" s="155"/>
      <c r="M83" s="155"/>
      <c r="N83" s="65"/>
      <c r="O83" s="77"/>
      <c r="P83" s="65"/>
      <c r="Q83" s="77"/>
      <c r="R83" s="124"/>
    </row>
    <row r="84" spans="1:19" s="18" customFormat="1" ht="20.25" customHeight="1" thickBot="1">
      <c r="A84" s="194" t="s">
        <v>0</v>
      </c>
      <c r="B84" s="195" t="s">
        <v>9</v>
      </c>
      <c r="C84" s="232" t="s">
        <v>10</v>
      </c>
      <c r="D84" s="233"/>
      <c r="E84" s="233"/>
      <c r="F84" s="233"/>
      <c r="G84" s="234"/>
      <c r="H84" s="232" t="s">
        <v>23</v>
      </c>
      <c r="I84" s="234"/>
      <c r="J84" s="195" t="s">
        <v>24</v>
      </c>
      <c r="K84" s="195" t="s">
        <v>25</v>
      </c>
      <c r="L84" s="232" t="s">
        <v>26</v>
      </c>
      <c r="M84" s="250"/>
      <c r="N84" s="68"/>
      <c r="O84" s="73"/>
      <c r="P84" s="68"/>
      <c r="Q84" s="73"/>
      <c r="R84" s="126"/>
    </row>
    <row r="85" spans="1:19" s="4" customFormat="1" ht="27" customHeight="1" thickBot="1">
      <c r="A85" s="167"/>
      <c r="B85" s="168"/>
      <c r="C85" s="235"/>
      <c r="D85" s="236"/>
      <c r="E85" s="236"/>
      <c r="F85" s="236"/>
      <c r="G85" s="237"/>
      <c r="H85" s="238"/>
      <c r="I85" s="239"/>
      <c r="J85" s="169"/>
      <c r="K85" s="198">
        <f>SUM(K99+L99)</f>
        <v>0</v>
      </c>
      <c r="L85" s="238" t="str">
        <f>IF(H85="","",H85-J85-K85)</f>
        <v/>
      </c>
      <c r="M85" s="251"/>
      <c r="N85" s="68"/>
      <c r="O85" s="73"/>
      <c r="P85" s="69"/>
      <c r="Q85" s="70"/>
      <c r="R85" s="43"/>
    </row>
    <row r="86" spans="1:19" s="4" customFormat="1" ht="22.5" customHeight="1">
      <c r="A86" s="171" t="s">
        <v>8</v>
      </c>
      <c r="B86" s="226" t="s">
        <v>11</v>
      </c>
      <c r="C86" s="227"/>
      <c r="D86" s="227"/>
      <c r="E86" s="227"/>
      <c r="F86" s="227"/>
      <c r="G86" s="228"/>
      <c r="H86" s="172" t="s">
        <v>12</v>
      </c>
      <c r="I86" s="172" t="s">
        <v>15</v>
      </c>
      <c r="J86" s="172" t="s">
        <v>17</v>
      </c>
      <c r="K86" s="172" t="s">
        <v>27</v>
      </c>
      <c r="L86" s="173" t="s">
        <v>18</v>
      </c>
      <c r="M86" s="174" t="s">
        <v>14</v>
      </c>
      <c r="N86" s="68"/>
      <c r="O86" s="73"/>
      <c r="P86" s="69"/>
      <c r="Q86" s="70"/>
      <c r="R86" s="43"/>
    </row>
    <row r="87" spans="1:19" s="4" customFormat="1" ht="24" customHeight="1">
      <c r="A87" s="175"/>
      <c r="B87" s="229"/>
      <c r="C87" s="230"/>
      <c r="D87" s="230"/>
      <c r="E87" s="230"/>
      <c r="F87" s="230"/>
      <c r="G87" s="231"/>
      <c r="H87" s="176"/>
      <c r="I87" s="176"/>
      <c r="J87" s="177"/>
      <c r="K87" s="178">
        <f>H87*J87</f>
        <v>0</v>
      </c>
      <c r="L87" s="179"/>
      <c r="M87" s="199"/>
      <c r="N87" s="71"/>
      <c r="O87" s="76"/>
      <c r="P87" s="69"/>
      <c r="Q87" s="78">
        <f>K87</f>
        <v>0</v>
      </c>
      <c r="R87" s="57">
        <f>L87</f>
        <v>0</v>
      </c>
    </row>
    <row r="88" spans="1:19" s="4" customFormat="1" ht="24" customHeight="1">
      <c r="A88" s="184"/>
      <c r="B88" s="220"/>
      <c r="C88" s="221"/>
      <c r="D88" s="221"/>
      <c r="E88" s="221"/>
      <c r="F88" s="221"/>
      <c r="G88" s="222"/>
      <c r="H88" s="182"/>
      <c r="I88" s="182"/>
      <c r="J88" s="183"/>
      <c r="K88" s="178">
        <f t="shared" ref="K88:K94" si="8">H88*J88</f>
        <v>0</v>
      </c>
      <c r="L88" s="179"/>
      <c r="M88" s="180"/>
      <c r="N88" s="68"/>
      <c r="O88" s="76"/>
      <c r="P88" s="69"/>
      <c r="Q88" s="78">
        <f t="shared" ref="Q88:Q94" si="9">K88</f>
        <v>0</v>
      </c>
      <c r="R88" s="57">
        <f t="shared" ref="R88:R94" si="10">L88</f>
        <v>0</v>
      </c>
    </row>
    <row r="89" spans="1:19" s="4" customFormat="1" ht="24" customHeight="1">
      <c r="A89" s="184"/>
      <c r="B89" s="220"/>
      <c r="C89" s="221"/>
      <c r="D89" s="221"/>
      <c r="E89" s="221"/>
      <c r="F89" s="221"/>
      <c r="G89" s="222"/>
      <c r="H89" s="182"/>
      <c r="I89" s="182"/>
      <c r="J89" s="183"/>
      <c r="K89" s="178">
        <f t="shared" si="8"/>
        <v>0</v>
      </c>
      <c r="L89" s="179"/>
      <c r="M89" s="180"/>
      <c r="N89" s="68"/>
      <c r="O89" s="76"/>
      <c r="P89" s="69"/>
      <c r="Q89" s="78">
        <f t="shared" si="9"/>
        <v>0</v>
      </c>
      <c r="R89" s="57">
        <f t="shared" si="10"/>
        <v>0</v>
      </c>
    </row>
    <row r="90" spans="1:19" s="4" customFormat="1" ht="24" customHeight="1">
      <c r="A90" s="184"/>
      <c r="B90" s="220"/>
      <c r="C90" s="221"/>
      <c r="D90" s="221"/>
      <c r="E90" s="221"/>
      <c r="F90" s="221"/>
      <c r="G90" s="222"/>
      <c r="H90" s="182"/>
      <c r="I90" s="182"/>
      <c r="J90" s="183"/>
      <c r="K90" s="178">
        <f t="shared" si="8"/>
        <v>0</v>
      </c>
      <c r="L90" s="179"/>
      <c r="M90" s="180"/>
      <c r="N90" s="68"/>
      <c r="O90" s="76"/>
      <c r="P90" s="72"/>
      <c r="Q90" s="78">
        <f t="shared" si="9"/>
        <v>0</v>
      </c>
      <c r="R90" s="57">
        <f t="shared" si="10"/>
        <v>0</v>
      </c>
    </row>
    <row r="91" spans="1:19" s="4" customFormat="1" ht="24" customHeight="1">
      <c r="A91" s="184"/>
      <c r="B91" s="220"/>
      <c r="C91" s="221"/>
      <c r="D91" s="221"/>
      <c r="E91" s="221"/>
      <c r="F91" s="221"/>
      <c r="G91" s="222"/>
      <c r="H91" s="182"/>
      <c r="I91" s="182"/>
      <c r="J91" s="183"/>
      <c r="K91" s="178">
        <f t="shared" si="8"/>
        <v>0</v>
      </c>
      <c r="L91" s="179"/>
      <c r="M91" s="180"/>
      <c r="N91" s="68"/>
      <c r="O91" s="76"/>
      <c r="P91" s="69"/>
      <c r="Q91" s="78">
        <f t="shared" si="9"/>
        <v>0</v>
      </c>
      <c r="R91" s="57">
        <f t="shared" si="10"/>
        <v>0</v>
      </c>
    </row>
    <row r="92" spans="1:19" s="4" customFormat="1" ht="24" customHeight="1">
      <c r="A92" s="184"/>
      <c r="B92" s="220"/>
      <c r="C92" s="221"/>
      <c r="D92" s="221"/>
      <c r="E92" s="221"/>
      <c r="F92" s="221"/>
      <c r="G92" s="222"/>
      <c r="H92" s="182"/>
      <c r="I92" s="182"/>
      <c r="J92" s="183"/>
      <c r="K92" s="178">
        <f t="shared" si="8"/>
        <v>0</v>
      </c>
      <c r="L92" s="179"/>
      <c r="M92" s="180"/>
      <c r="N92" s="68"/>
      <c r="O92" s="76"/>
      <c r="P92" s="69"/>
      <c r="Q92" s="78">
        <f t="shared" si="9"/>
        <v>0</v>
      </c>
      <c r="R92" s="57">
        <f t="shared" si="10"/>
        <v>0</v>
      </c>
    </row>
    <row r="93" spans="1:19" s="4" customFormat="1" ht="24" customHeight="1">
      <c r="A93" s="184"/>
      <c r="B93" s="220"/>
      <c r="C93" s="221"/>
      <c r="D93" s="221"/>
      <c r="E93" s="221"/>
      <c r="F93" s="221"/>
      <c r="G93" s="222"/>
      <c r="H93" s="182"/>
      <c r="I93" s="182"/>
      <c r="J93" s="183"/>
      <c r="K93" s="178">
        <f t="shared" si="8"/>
        <v>0</v>
      </c>
      <c r="L93" s="179"/>
      <c r="M93" s="180"/>
      <c r="N93" s="68"/>
      <c r="O93" s="76"/>
      <c r="P93" s="69"/>
      <c r="Q93" s="78">
        <f t="shared" si="9"/>
        <v>0</v>
      </c>
      <c r="R93" s="57">
        <f t="shared" si="10"/>
        <v>0</v>
      </c>
    </row>
    <row r="94" spans="1:19" s="4" customFormat="1" ht="24" customHeight="1" thickBot="1">
      <c r="A94" s="185"/>
      <c r="B94" s="223"/>
      <c r="C94" s="224"/>
      <c r="D94" s="224"/>
      <c r="E94" s="224"/>
      <c r="F94" s="224"/>
      <c r="G94" s="225"/>
      <c r="H94" s="186"/>
      <c r="I94" s="186"/>
      <c r="J94" s="187"/>
      <c r="K94" s="178">
        <f t="shared" si="8"/>
        <v>0</v>
      </c>
      <c r="L94" s="179"/>
      <c r="M94" s="200"/>
      <c r="N94" s="68"/>
      <c r="O94" s="76"/>
      <c r="P94" s="69"/>
      <c r="Q94" s="78">
        <f t="shared" si="9"/>
        <v>0</v>
      </c>
      <c r="R94" s="57">
        <f t="shared" si="10"/>
        <v>0</v>
      </c>
    </row>
    <row r="95" spans="1:19" s="4" customFormat="1" ht="15.75" customHeight="1">
      <c r="A95" s="366"/>
      <c r="B95" s="367"/>
      <c r="C95" s="366"/>
      <c r="D95" s="366"/>
      <c r="E95" s="366"/>
      <c r="F95" s="366"/>
      <c r="G95" s="367"/>
      <c r="H95" s="366"/>
      <c r="I95" s="368"/>
      <c r="J95" s="376" t="s">
        <v>32</v>
      </c>
      <c r="K95" s="377" t="s">
        <v>28</v>
      </c>
      <c r="L95" s="393" t="s">
        <v>33</v>
      </c>
      <c r="M95" s="379"/>
      <c r="N95" s="68"/>
      <c r="O95" s="76"/>
      <c r="P95" s="69"/>
      <c r="Q95" s="75"/>
      <c r="R95" s="46"/>
      <c r="S95" s="44"/>
    </row>
    <row r="96" spans="1:19" s="4" customFormat="1" ht="15.75" customHeight="1">
      <c r="A96" s="369" t="s">
        <v>6</v>
      </c>
      <c r="B96" s="367"/>
      <c r="C96" s="366"/>
      <c r="D96" s="366"/>
      <c r="E96" s="366"/>
      <c r="F96" s="366"/>
      <c r="G96" s="367"/>
      <c r="H96" s="366"/>
      <c r="I96" s="367"/>
      <c r="J96" s="190" t="s">
        <v>29</v>
      </c>
      <c r="K96" s="191">
        <f>O96</f>
        <v>0</v>
      </c>
      <c r="L96" s="244">
        <f>P96</f>
        <v>0</v>
      </c>
      <c r="M96" s="245"/>
      <c r="N96" s="73"/>
      <c r="O96" s="79">
        <f>SUMIF(R87:R94,N96:N99,Q87:Q94)</f>
        <v>0</v>
      </c>
      <c r="P96" s="74">
        <f>O96*0.1</f>
        <v>0</v>
      </c>
      <c r="Q96" s="75"/>
      <c r="R96" s="46"/>
    </row>
    <row r="97" spans="1:19" s="4" customFormat="1" ht="15.75" customHeight="1">
      <c r="A97" s="366" t="s">
        <v>16</v>
      </c>
      <c r="B97" s="367"/>
      <c r="C97" s="366"/>
      <c r="D97" s="366"/>
      <c r="E97" s="366"/>
      <c r="F97" s="366"/>
      <c r="G97" s="366"/>
      <c r="H97" s="366"/>
      <c r="I97" s="367"/>
      <c r="J97" s="190" t="s">
        <v>30</v>
      </c>
      <c r="K97" s="191">
        <f>O97</f>
        <v>0</v>
      </c>
      <c r="L97" s="244">
        <f>P97</f>
        <v>0</v>
      </c>
      <c r="M97" s="245"/>
      <c r="N97" s="76">
        <v>0.08</v>
      </c>
      <c r="O97" s="79">
        <f>SUMIF(R87:R94,N96:N99,Q87:Q94)</f>
        <v>0</v>
      </c>
      <c r="P97" s="74">
        <f>O97*0.08</f>
        <v>0</v>
      </c>
      <c r="Q97" s="75"/>
      <c r="R97" s="46"/>
    </row>
    <row r="98" spans="1:19" s="4" customFormat="1" ht="15.75" customHeight="1" thickBot="1">
      <c r="A98" s="366" t="s">
        <v>34</v>
      </c>
      <c r="B98" s="367"/>
      <c r="C98" s="366"/>
      <c r="D98" s="366"/>
      <c r="E98" s="366"/>
      <c r="F98" s="366"/>
      <c r="G98" s="366"/>
      <c r="H98" s="366"/>
      <c r="I98" s="366"/>
      <c r="J98" s="192" t="s">
        <v>31</v>
      </c>
      <c r="K98" s="193">
        <f>O98+O99</f>
        <v>0</v>
      </c>
      <c r="L98" s="246"/>
      <c r="M98" s="247"/>
      <c r="N98" s="73" t="s">
        <v>20</v>
      </c>
      <c r="O98" s="79">
        <f>SUMIF(R87:R94,N96:N99,Q87:Q94)</f>
        <v>0</v>
      </c>
      <c r="P98" s="74"/>
      <c r="Q98" s="70"/>
      <c r="R98" s="43"/>
    </row>
    <row r="99" spans="1:19" s="4" customFormat="1" ht="15.75" customHeight="1" thickBot="1">
      <c r="A99" s="366" t="s">
        <v>37</v>
      </c>
      <c r="B99" s="366"/>
      <c r="C99" s="366"/>
      <c r="D99" s="366"/>
      <c r="E99" s="366"/>
      <c r="F99" s="366"/>
      <c r="G99" s="366"/>
      <c r="H99" s="366"/>
      <c r="I99" s="366"/>
      <c r="J99" s="380" t="s">
        <v>38</v>
      </c>
      <c r="K99" s="381">
        <f>SUM(K96:K98)</f>
        <v>0</v>
      </c>
      <c r="L99" s="394">
        <f>SUM(L96:M98)</f>
        <v>0</v>
      </c>
      <c r="M99" s="395"/>
      <c r="N99" s="73" t="s">
        <v>21</v>
      </c>
      <c r="O99" s="79">
        <f>SUMIF(R87:R94,N96:N99,Q87:Q94)</f>
        <v>0</v>
      </c>
      <c r="P99" s="74"/>
      <c r="Q99" s="70"/>
      <c r="R99" s="43"/>
    </row>
    <row r="100" spans="1:19" s="4" customFormat="1" ht="42" customHeight="1">
      <c r="A100" s="366"/>
      <c r="B100" s="34"/>
      <c r="C100" s="366"/>
      <c r="D100" s="366"/>
      <c r="E100" s="366"/>
      <c r="F100" s="366"/>
      <c r="G100" s="366"/>
      <c r="H100" s="366"/>
      <c r="I100" s="366"/>
      <c r="J100" s="366" t="s">
        <v>102</v>
      </c>
      <c r="K100" s="370"/>
      <c r="L100" s="366"/>
      <c r="M100" s="366"/>
      <c r="N100" s="69"/>
      <c r="O100" s="80"/>
      <c r="P100" s="74"/>
      <c r="Q100" s="70"/>
      <c r="R100" s="43"/>
    </row>
    <row r="101" spans="1:19" s="1" customFormat="1" ht="25.5" customHeight="1">
      <c r="B101" s="121"/>
      <c r="C101" s="122"/>
      <c r="D101" s="122"/>
      <c r="E101" s="122"/>
      <c r="F101" s="217" t="s">
        <v>116</v>
      </c>
      <c r="G101" s="217"/>
      <c r="H101" s="217"/>
      <c r="I101" s="217"/>
      <c r="J101" s="122"/>
      <c r="K101" s="122"/>
      <c r="M101" s="123">
        <v>1</v>
      </c>
      <c r="N101" s="65"/>
      <c r="O101" s="77"/>
      <c r="P101" s="65"/>
      <c r="Q101" s="77"/>
      <c r="R101" s="124"/>
      <c r="S101" s="125"/>
    </row>
    <row r="102" spans="1:19" s="1" customFormat="1" ht="30.75" customHeight="1">
      <c r="B102" s="29"/>
      <c r="J102" s="88"/>
      <c r="K102" s="218">
        <f ca="1">$K$2</f>
        <v>46234</v>
      </c>
      <c r="L102" s="218"/>
      <c r="M102" s="218"/>
      <c r="N102" s="65"/>
      <c r="O102" s="77"/>
      <c r="P102" s="65"/>
      <c r="Q102" s="77"/>
      <c r="R102" s="124"/>
    </row>
    <row r="103" spans="1:19" s="1" customFormat="1" ht="21.75" customHeight="1">
      <c r="A103" s="35"/>
      <c r="B103" s="36"/>
      <c r="C103" s="26" t="s">
        <v>19</v>
      </c>
      <c r="I103" s="240" t="s">
        <v>55</v>
      </c>
      <c r="J103" s="240"/>
      <c r="K103" s="219" t="str">
        <f>$K$3</f>
        <v/>
      </c>
      <c r="L103" s="219"/>
      <c r="M103" s="219"/>
      <c r="P103" s="65"/>
      <c r="Q103" s="77"/>
      <c r="R103" s="124"/>
    </row>
    <row r="104" spans="1:19" s="1" customFormat="1" ht="16.5" customHeight="1">
      <c r="B104" s="29"/>
      <c r="I104" s="240" t="str">
        <f>$I$4</f>
        <v>会 社名</v>
      </c>
      <c r="J104" s="240"/>
      <c r="K104" s="219" t="str">
        <f>$K$4</f>
        <v/>
      </c>
      <c r="L104" s="219"/>
      <c r="M104" s="219"/>
      <c r="N104" s="65"/>
      <c r="O104" s="77"/>
      <c r="P104" s="65"/>
      <c r="Q104" s="77"/>
      <c r="R104" s="124"/>
    </row>
    <row r="105" spans="1:19" s="1" customFormat="1" ht="14.25" customHeight="1">
      <c r="B105" s="29"/>
      <c r="I105" s="240" t="str">
        <f>$I$5</f>
        <v>代表者名</v>
      </c>
      <c r="J105" s="240"/>
      <c r="K105" s="253"/>
      <c r="L105" s="253"/>
      <c r="M105" s="253"/>
      <c r="N105" s="65"/>
      <c r="O105" s="77"/>
      <c r="P105" s="65"/>
      <c r="Q105" s="77"/>
      <c r="R105" s="124"/>
    </row>
    <row r="106" spans="1:19" s="1" customFormat="1" ht="18.75" customHeight="1">
      <c r="A106" s="18" t="s">
        <v>7</v>
      </c>
      <c r="B106" s="29"/>
      <c r="I106" s="240" t="str">
        <f>$I$6</f>
        <v>電話／FAX</v>
      </c>
      <c r="J106" s="240"/>
      <c r="K106" s="201"/>
      <c r="L106" s="219" t="str">
        <f>$L$6</f>
        <v/>
      </c>
      <c r="M106" s="219"/>
      <c r="N106" s="65"/>
      <c r="O106" s="77"/>
      <c r="P106" s="65"/>
      <c r="Q106" s="77"/>
      <c r="R106" s="124"/>
    </row>
    <row r="107" spans="1:19" s="1" customFormat="1" ht="18.75" customHeight="1">
      <c r="B107" s="29"/>
      <c r="I107" s="241" t="str">
        <f>$I$7</f>
        <v>インボイス登録番号</v>
      </c>
      <c r="J107" s="241"/>
      <c r="K107" s="219" t="str">
        <f>$K$7</f>
        <v/>
      </c>
      <c r="L107" s="219"/>
      <c r="M107" s="219"/>
      <c r="N107" s="65"/>
      <c r="O107" s="77"/>
      <c r="P107" s="65"/>
      <c r="Q107" s="77"/>
      <c r="R107" s="124"/>
    </row>
    <row r="108" spans="1:19" s="1" customFormat="1" ht="9" customHeight="1" thickBot="1">
      <c r="B108" s="29"/>
      <c r="K108" s="155"/>
      <c r="L108" s="155"/>
      <c r="M108" s="155"/>
      <c r="N108" s="65"/>
      <c r="O108" s="77"/>
      <c r="P108" s="65"/>
      <c r="Q108" s="77"/>
      <c r="R108" s="124"/>
    </row>
    <row r="109" spans="1:19" s="18" customFormat="1" ht="20.25" customHeight="1" thickBot="1">
      <c r="A109" s="194" t="s">
        <v>0</v>
      </c>
      <c r="B109" s="195" t="s">
        <v>9</v>
      </c>
      <c r="C109" s="232" t="s">
        <v>10</v>
      </c>
      <c r="D109" s="233"/>
      <c r="E109" s="233"/>
      <c r="F109" s="233"/>
      <c r="G109" s="234"/>
      <c r="H109" s="232" t="s">
        <v>23</v>
      </c>
      <c r="I109" s="234"/>
      <c r="J109" s="195" t="s">
        <v>24</v>
      </c>
      <c r="K109" s="195" t="s">
        <v>25</v>
      </c>
      <c r="L109" s="232" t="s">
        <v>26</v>
      </c>
      <c r="M109" s="250"/>
      <c r="N109" s="68"/>
      <c r="O109" s="73"/>
      <c r="P109" s="68"/>
      <c r="Q109" s="73"/>
      <c r="R109" s="126"/>
    </row>
    <row r="110" spans="1:19" s="4" customFormat="1" ht="27" customHeight="1" thickBot="1">
      <c r="A110" s="167"/>
      <c r="B110" s="168"/>
      <c r="C110" s="235"/>
      <c r="D110" s="236"/>
      <c r="E110" s="236"/>
      <c r="F110" s="236"/>
      <c r="G110" s="237"/>
      <c r="H110" s="238"/>
      <c r="I110" s="239"/>
      <c r="J110" s="169"/>
      <c r="K110" s="198">
        <f>SUM(K124+L124)</f>
        <v>0</v>
      </c>
      <c r="L110" s="238" t="str">
        <f>IF(H110="","",H110-J110-K110)</f>
        <v/>
      </c>
      <c r="M110" s="251"/>
      <c r="N110" s="68"/>
      <c r="O110" s="73"/>
      <c r="P110" s="69"/>
      <c r="Q110" s="70"/>
      <c r="R110" s="43"/>
    </row>
    <row r="111" spans="1:19" s="4" customFormat="1" ht="22.5" customHeight="1">
      <c r="A111" s="171" t="s">
        <v>8</v>
      </c>
      <c r="B111" s="226" t="s">
        <v>11</v>
      </c>
      <c r="C111" s="227"/>
      <c r="D111" s="227"/>
      <c r="E111" s="227"/>
      <c r="F111" s="227"/>
      <c r="G111" s="228"/>
      <c r="H111" s="172" t="s">
        <v>12</v>
      </c>
      <c r="I111" s="172" t="s">
        <v>15</v>
      </c>
      <c r="J111" s="172" t="s">
        <v>17</v>
      </c>
      <c r="K111" s="172" t="s">
        <v>27</v>
      </c>
      <c r="L111" s="173" t="s">
        <v>18</v>
      </c>
      <c r="M111" s="174" t="s">
        <v>14</v>
      </c>
      <c r="N111" s="68"/>
      <c r="O111" s="73"/>
      <c r="P111" s="69"/>
      <c r="Q111" s="70"/>
      <c r="R111" s="43"/>
    </row>
    <row r="112" spans="1:19" s="4" customFormat="1" ht="24" customHeight="1">
      <c r="A112" s="175"/>
      <c r="B112" s="229"/>
      <c r="C112" s="230"/>
      <c r="D112" s="230"/>
      <c r="E112" s="230"/>
      <c r="F112" s="230"/>
      <c r="G112" s="231"/>
      <c r="H112" s="176"/>
      <c r="I112" s="176"/>
      <c r="J112" s="177"/>
      <c r="K112" s="178">
        <f>H112*J112</f>
        <v>0</v>
      </c>
      <c r="L112" s="179"/>
      <c r="M112" s="199"/>
      <c r="N112" s="71"/>
      <c r="O112" s="76"/>
      <c r="P112" s="69"/>
      <c r="Q112" s="78">
        <f>K112</f>
        <v>0</v>
      </c>
      <c r="R112" s="57">
        <f>L112</f>
        <v>0</v>
      </c>
    </row>
    <row r="113" spans="1:19" s="4" customFormat="1" ht="24" customHeight="1">
      <c r="A113" s="184"/>
      <c r="B113" s="220"/>
      <c r="C113" s="221"/>
      <c r="D113" s="221"/>
      <c r="E113" s="221"/>
      <c r="F113" s="221"/>
      <c r="G113" s="222"/>
      <c r="H113" s="182"/>
      <c r="I113" s="182"/>
      <c r="J113" s="183"/>
      <c r="K113" s="178">
        <f t="shared" ref="K113:K119" si="11">H113*J113</f>
        <v>0</v>
      </c>
      <c r="L113" s="179"/>
      <c r="M113" s="180"/>
      <c r="N113" s="68"/>
      <c r="O113" s="76"/>
      <c r="P113" s="69"/>
      <c r="Q113" s="78">
        <f t="shared" ref="Q113:Q119" si="12">K113</f>
        <v>0</v>
      </c>
      <c r="R113" s="57">
        <f t="shared" ref="R113:R119" si="13">L113</f>
        <v>0</v>
      </c>
    </row>
    <row r="114" spans="1:19" s="4" customFormat="1" ht="24" customHeight="1">
      <c r="A114" s="184"/>
      <c r="B114" s="220"/>
      <c r="C114" s="221"/>
      <c r="D114" s="221"/>
      <c r="E114" s="221"/>
      <c r="F114" s="221"/>
      <c r="G114" s="222"/>
      <c r="H114" s="182"/>
      <c r="I114" s="182"/>
      <c r="J114" s="183"/>
      <c r="K114" s="178">
        <f t="shared" si="11"/>
        <v>0</v>
      </c>
      <c r="L114" s="179"/>
      <c r="M114" s="180"/>
      <c r="N114" s="68"/>
      <c r="O114" s="76"/>
      <c r="P114" s="69"/>
      <c r="Q114" s="78">
        <f t="shared" si="12"/>
        <v>0</v>
      </c>
      <c r="R114" s="57">
        <f t="shared" si="13"/>
        <v>0</v>
      </c>
    </row>
    <row r="115" spans="1:19" s="4" customFormat="1" ht="24" customHeight="1">
      <c r="A115" s="184"/>
      <c r="B115" s="220"/>
      <c r="C115" s="221"/>
      <c r="D115" s="221"/>
      <c r="E115" s="221"/>
      <c r="F115" s="221"/>
      <c r="G115" s="222"/>
      <c r="H115" s="182"/>
      <c r="I115" s="182"/>
      <c r="J115" s="183"/>
      <c r="K115" s="178">
        <f t="shared" si="11"/>
        <v>0</v>
      </c>
      <c r="L115" s="179"/>
      <c r="M115" s="180"/>
      <c r="N115" s="68"/>
      <c r="O115" s="76"/>
      <c r="P115" s="72"/>
      <c r="Q115" s="78">
        <f t="shared" si="12"/>
        <v>0</v>
      </c>
      <c r="R115" s="57">
        <f t="shared" si="13"/>
        <v>0</v>
      </c>
    </row>
    <row r="116" spans="1:19" s="4" customFormat="1" ht="24" customHeight="1">
      <c r="A116" s="184"/>
      <c r="B116" s="220"/>
      <c r="C116" s="221"/>
      <c r="D116" s="221"/>
      <c r="E116" s="221"/>
      <c r="F116" s="221"/>
      <c r="G116" s="222"/>
      <c r="H116" s="182"/>
      <c r="I116" s="182"/>
      <c r="J116" s="183"/>
      <c r="K116" s="178">
        <f t="shared" si="11"/>
        <v>0</v>
      </c>
      <c r="L116" s="179"/>
      <c r="M116" s="180"/>
      <c r="N116" s="68"/>
      <c r="O116" s="76"/>
      <c r="P116" s="69"/>
      <c r="Q116" s="78">
        <f t="shared" si="12"/>
        <v>0</v>
      </c>
      <c r="R116" s="57">
        <f t="shared" si="13"/>
        <v>0</v>
      </c>
    </row>
    <row r="117" spans="1:19" s="4" customFormat="1" ht="24" customHeight="1">
      <c r="A117" s="184"/>
      <c r="B117" s="220"/>
      <c r="C117" s="221"/>
      <c r="D117" s="221"/>
      <c r="E117" s="221"/>
      <c r="F117" s="221"/>
      <c r="G117" s="222"/>
      <c r="H117" s="182"/>
      <c r="I117" s="182"/>
      <c r="J117" s="183"/>
      <c r="K117" s="178">
        <f t="shared" si="11"/>
        <v>0</v>
      </c>
      <c r="L117" s="179"/>
      <c r="M117" s="180"/>
      <c r="N117" s="68"/>
      <c r="O117" s="76"/>
      <c r="P117" s="69"/>
      <c r="Q117" s="78">
        <f t="shared" si="12"/>
        <v>0</v>
      </c>
      <c r="R117" s="57">
        <f t="shared" si="13"/>
        <v>0</v>
      </c>
    </row>
    <row r="118" spans="1:19" s="4" customFormat="1" ht="24" customHeight="1">
      <c r="A118" s="184"/>
      <c r="B118" s="220"/>
      <c r="C118" s="221"/>
      <c r="D118" s="221"/>
      <c r="E118" s="221"/>
      <c r="F118" s="221"/>
      <c r="G118" s="222"/>
      <c r="H118" s="182"/>
      <c r="I118" s="182"/>
      <c r="J118" s="183"/>
      <c r="K118" s="178">
        <f t="shared" si="11"/>
        <v>0</v>
      </c>
      <c r="L118" s="179"/>
      <c r="M118" s="180"/>
      <c r="N118" s="68"/>
      <c r="O118" s="76"/>
      <c r="P118" s="69"/>
      <c r="Q118" s="78">
        <f t="shared" si="12"/>
        <v>0</v>
      </c>
      <c r="R118" s="57">
        <f t="shared" si="13"/>
        <v>0</v>
      </c>
    </row>
    <row r="119" spans="1:19" s="4" customFormat="1" ht="24" customHeight="1" thickBot="1">
      <c r="A119" s="185"/>
      <c r="B119" s="223"/>
      <c r="C119" s="224"/>
      <c r="D119" s="224"/>
      <c r="E119" s="224"/>
      <c r="F119" s="224"/>
      <c r="G119" s="225"/>
      <c r="H119" s="186"/>
      <c r="I119" s="186"/>
      <c r="J119" s="187"/>
      <c r="K119" s="178">
        <f t="shared" si="11"/>
        <v>0</v>
      </c>
      <c r="L119" s="179"/>
      <c r="M119" s="200"/>
      <c r="N119" s="68"/>
      <c r="O119" s="76"/>
      <c r="P119" s="69"/>
      <c r="Q119" s="78">
        <f t="shared" si="12"/>
        <v>0</v>
      </c>
      <c r="R119" s="57">
        <f t="shared" si="13"/>
        <v>0</v>
      </c>
    </row>
    <row r="120" spans="1:19" s="4" customFormat="1" ht="15.75" customHeight="1">
      <c r="B120" s="33"/>
      <c r="C120" s="18"/>
      <c r="D120" s="18"/>
      <c r="E120" s="18"/>
      <c r="F120" s="18"/>
      <c r="G120" s="33"/>
      <c r="H120" s="18"/>
      <c r="I120" s="16"/>
      <c r="J120" s="188" t="s">
        <v>32</v>
      </c>
      <c r="K120" s="189" t="s">
        <v>28</v>
      </c>
      <c r="L120" s="242" t="s">
        <v>33</v>
      </c>
      <c r="M120" s="243"/>
      <c r="N120" s="68"/>
      <c r="O120" s="76"/>
      <c r="P120" s="69"/>
      <c r="Q120" s="75"/>
      <c r="R120" s="46"/>
      <c r="S120" s="44"/>
    </row>
    <row r="121" spans="1:19" s="4" customFormat="1" ht="15.75" customHeight="1">
      <c r="A121" s="17" t="s">
        <v>6</v>
      </c>
      <c r="B121" s="33"/>
      <c r="C121" s="18"/>
      <c r="D121" s="18"/>
      <c r="E121" s="18"/>
      <c r="F121" s="18"/>
      <c r="G121" s="33"/>
      <c r="H121" s="18"/>
      <c r="I121" s="15"/>
      <c r="J121" s="190" t="s">
        <v>29</v>
      </c>
      <c r="K121" s="191">
        <f>O121</f>
        <v>0</v>
      </c>
      <c r="L121" s="244">
        <f>P121</f>
        <v>0</v>
      </c>
      <c r="M121" s="245"/>
      <c r="N121" s="73"/>
      <c r="O121" s="79">
        <f>SUMIF(R112:R119,N121:N124,Q112:Q119)</f>
        <v>0</v>
      </c>
      <c r="P121" s="74">
        <f>O121*0.1</f>
        <v>0</v>
      </c>
      <c r="Q121" s="75"/>
      <c r="R121" s="46"/>
    </row>
    <row r="122" spans="1:19" s="4" customFormat="1" ht="15.75" customHeight="1">
      <c r="A122" s="18" t="s">
        <v>16</v>
      </c>
      <c r="B122" s="33"/>
      <c r="C122" s="18"/>
      <c r="D122" s="18"/>
      <c r="E122" s="18"/>
      <c r="F122" s="18"/>
      <c r="G122" s="18"/>
      <c r="H122" s="18"/>
      <c r="I122" s="15"/>
      <c r="J122" s="190" t="s">
        <v>30</v>
      </c>
      <c r="K122" s="191">
        <f>O122</f>
        <v>0</v>
      </c>
      <c r="L122" s="244">
        <f>P122</f>
        <v>0</v>
      </c>
      <c r="M122" s="245"/>
      <c r="N122" s="76">
        <v>0.08</v>
      </c>
      <c r="O122" s="79">
        <f>SUMIF(R112:R119,N121:N124,Q112:Q119)</f>
        <v>0</v>
      </c>
      <c r="P122" s="74">
        <f>O122*0.08</f>
        <v>0</v>
      </c>
      <c r="Q122" s="75"/>
      <c r="R122" s="46"/>
    </row>
    <row r="123" spans="1:19" s="4" customFormat="1" ht="15.75" customHeight="1" thickBot="1">
      <c r="A123" s="18" t="s">
        <v>34</v>
      </c>
      <c r="B123" s="33"/>
      <c r="C123" s="18"/>
      <c r="D123" s="18"/>
      <c r="E123" s="18"/>
      <c r="F123" s="18"/>
      <c r="G123" s="18"/>
      <c r="H123" s="18"/>
      <c r="J123" s="192" t="s">
        <v>31</v>
      </c>
      <c r="K123" s="193">
        <f>O123+O124</f>
        <v>0</v>
      </c>
      <c r="L123" s="246"/>
      <c r="M123" s="247"/>
      <c r="N123" s="73" t="s">
        <v>20</v>
      </c>
      <c r="O123" s="79">
        <f>SUMIF(R112:R119,N121:N124,Q112:Q119)</f>
        <v>0</v>
      </c>
      <c r="P123" s="74"/>
      <c r="Q123" s="70"/>
      <c r="R123" s="43"/>
    </row>
    <row r="124" spans="1:19" s="4" customFormat="1" ht="15.75" customHeight="1" thickBot="1">
      <c r="A124" s="18" t="s">
        <v>37</v>
      </c>
      <c r="J124" s="196" t="s">
        <v>38</v>
      </c>
      <c r="K124" s="197">
        <f>SUM(K121:K123)</f>
        <v>0</v>
      </c>
      <c r="L124" s="248">
        <f>SUM(L121:M123)</f>
        <v>0</v>
      </c>
      <c r="M124" s="249"/>
      <c r="N124" s="73" t="s">
        <v>21</v>
      </c>
      <c r="O124" s="79">
        <f>SUMIF(R112:R119,N121:N124,Q112:Q119)</f>
        <v>0</v>
      </c>
      <c r="P124" s="74"/>
      <c r="Q124" s="70"/>
      <c r="R124" s="43"/>
    </row>
    <row r="125" spans="1:19" s="4" customFormat="1" ht="42" customHeight="1">
      <c r="A125" s="18"/>
      <c r="B125" s="34"/>
      <c r="C125" s="18"/>
      <c r="D125" s="18"/>
      <c r="E125" s="18"/>
      <c r="F125" s="18"/>
      <c r="G125" s="18"/>
      <c r="H125" s="18"/>
      <c r="J125" s="4" t="s">
        <v>102</v>
      </c>
      <c r="K125" s="19"/>
      <c r="N125" s="69"/>
      <c r="O125" s="80"/>
      <c r="P125" s="74"/>
      <c r="Q125" s="70"/>
      <c r="R125" s="43"/>
    </row>
    <row r="126" spans="1:19" s="1" customFormat="1" ht="25.5" customHeight="1">
      <c r="B126" s="121"/>
      <c r="C126" s="122"/>
      <c r="D126" s="122"/>
      <c r="E126" s="122"/>
      <c r="F126" s="217" t="s">
        <v>116</v>
      </c>
      <c r="G126" s="217"/>
      <c r="H126" s="217"/>
      <c r="I126" s="217"/>
      <c r="J126" s="122"/>
      <c r="K126" s="122"/>
      <c r="M126" s="123">
        <v>1</v>
      </c>
      <c r="N126" s="65"/>
      <c r="O126" s="77"/>
      <c r="P126" s="65"/>
      <c r="Q126" s="77"/>
      <c r="R126" s="124"/>
      <c r="S126" s="125"/>
    </row>
    <row r="127" spans="1:19" s="1" customFormat="1" ht="30.75" customHeight="1">
      <c r="B127" s="29"/>
      <c r="J127" s="88"/>
      <c r="K127" s="218">
        <f ca="1">$K$2</f>
        <v>46234</v>
      </c>
      <c r="L127" s="218"/>
      <c r="M127" s="218"/>
      <c r="N127" s="65"/>
      <c r="O127" s="77"/>
      <c r="P127" s="65"/>
      <c r="Q127" s="77"/>
      <c r="R127" s="124"/>
    </row>
    <row r="128" spans="1:19" s="1" customFormat="1" ht="21.75" customHeight="1">
      <c r="A128" s="35"/>
      <c r="B128" s="36"/>
      <c r="C128" s="26" t="s">
        <v>19</v>
      </c>
      <c r="I128" s="240" t="s">
        <v>55</v>
      </c>
      <c r="J128" s="240"/>
      <c r="K128" s="219" t="str">
        <f>$K$3</f>
        <v/>
      </c>
      <c r="L128" s="219"/>
      <c r="M128" s="219"/>
      <c r="P128" s="65"/>
      <c r="Q128" s="77"/>
      <c r="R128" s="124"/>
    </row>
    <row r="129" spans="1:18" s="1" customFormat="1" ht="16.5" customHeight="1">
      <c r="B129" s="29"/>
      <c r="I129" s="240" t="str">
        <f>$I$4</f>
        <v>会 社名</v>
      </c>
      <c r="J129" s="240"/>
      <c r="K129" s="219" t="str">
        <f>$K$4</f>
        <v/>
      </c>
      <c r="L129" s="219"/>
      <c r="M129" s="219"/>
      <c r="N129" s="65"/>
      <c r="O129" s="77"/>
      <c r="P129" s="65"/>
      <c r="Q129" s="77"/>
      <c r="R129" s="124"/>
    </row>
    <row r="130" spans="1:18" s="1" customFormat="1" ht="14.25" customHeight="1">
      <c r="B130" s="29"/>
      <c r="I130" s="240" t="str">
        <f>$I$5</f>
        <v>代表者名</v>
      </c>
      <c r="J130" s="240"/>
      <c r="K130" s="253"/>
      <c r="L130" s="253"/>
      <c r="M130" s="253"/>
      <c r="N130" s="65"/>
      <c r="O130" s="77"/>
      <c r="P130" s="65"/>
      <c r="Q130" s="77"/>
      <c r="R130" s="124"/>
    </row>
    <row r="131" spans="1:18" s="1" customFormat="1" ht="18.75" customHeight="1">
      <c r="A131" s="18" t="s">
        <v>7</v>
      </c>
      <c r="B131" s="29"/>
      <c r="I131" s="240" t="str">
        <f>$I$6</f>
        <v>電話／FAX</v>
      </c>
      <c r="J131" s="240"/>
      <c r="K131" s="201"/>
      <c r="L131" s="219" t="str">
        <f>$L$6</f>
        <v/>
      </c>
      <c r="M131" s="219"/>
      <c r="N131" s="65"/>
      <c r="O131" s="77"/>
      <c r="P131" s="65"/>
      <c r="Q131" s="77"/>
      <c r="R131" s="124"/>
    </row>
    <row r="132" spans="1:18" s="1" customFormat="1" ht="18.75" customHeight="1">
      <c r="B132" s="29"/>
      <c r="I132" s="241" t="str">
        <f>$I$7</f>
        <v>インボイス登録番号</v>
      </c>
      <c r="J132" s="241"/>
      <c r="K132" s="219" t="str">
        <f>$K$7</f>
        <v/>
      </c>
      <c r="L132" s="219"/>
      <c r="M132" s="219"/>
      <c r="N132" s="65"/>
      <c r="O132" s="77"/>
      <c r="P132" s="65"/>
      <c r="Q132" s="77"/>
      <c r="R132" s="124"/>
    </row>
    <row r="133" spans="1:18" s="1" customFormat="1" ht="9" customHeight="1" thickBot="1">
      <c r="B133" s="29"/>
      <c r="N133" s="65"/>
      <c r="O133" s="77"/>
      <c r="P133" s="65"/>
      <c r="Q133" s="77"/>
      <c r="R133" s="124"/>
    </row>
    <row r="134" spans="1:18" s="18" customFormat="1" ht="20.25" customHeight="1" thickBot="1">
      <c r="A134" s="194" t="s">
        <v>0</v>
      </c>
      <c r="B134" s="195" t="s">
        <v>9</v>
      </c>
      <c r="C134" s="232" t="s">
        <v>10</v>
      </c>
      <c r="D134" s="233"/>
      <c r="E134" s="233"/>
      <c r="F134" s="233"/>
      <c r="G134" s="234"/>
      <c r="H134" s="232" t="s">
        <v>23</v>
      </c>
      <c r="I134" s="234"/>
      <c r="J134" s="195" t="s">
        <v>24</v>
      </c>
      <c r="K134" s="391" t="s">
        <v>25</v>
      </c>
      <c r="L134" s="232" t="s">
        <v>26</v>
      </c>
      <c r="M134" s="250"/>
      <c r="N134" s="68"/>
      <c r="O134" s="73"/>
      <c r="P134" s="68"/>
      <c r="Q134" s="73"/>
      <c r="R134" s="126"/>
    </row>
    <row r="135" spans="1:18" s="4" customFormat="1" ht="27" customHeight="1" thickBot="1">
      <c r="A135" s="167"/>
      <c r="B135" s="168"/>
      <c r="C135" s="235"/>
      <c r="D135" s="236"/>
      <c r="E135" s="236"/>
      <c r="F135" s="236"/>
      <c r="G135" s="237"/>
      <c r="H135" s="238"/>
      <c r="I135" s="239"/>
      <c r="J135" s="169"/>
      <c r="K135" s="170">
        <f>SUM(K149+L149)</f>
        <v>0</v>
      </c>
      <c r="L135" s="238" t="str">
        <f>IF(H135="","",H135-J135-K135)</f>
        <v/>
      </c>
      <c r="M135" s="251"/>
      <c r="N135" s="68"/>
      <c r="O135" s="73"/>
      <c r="P135" s="69"/>
      <c r="Q135" s="70"/>
      <c r="R135" s="43"/>
    </row>
    <row r="136" spans="1:18" s="4" customFormat="1" ht="22.5" customHeight="1">
      <c r="A136" s="171" t="s">
        <v>8</v>
      </c>
      <c r="B136" s="226" t="s">
        <v>11</v>
      </c>
      <c r="C136" s="227"/>
      <c r="D136" s="227"/>
      <c r="E136" s="227"/>
      <c r="F136" s="227"/>
      <c r="G136" s="228"/>
      <c r="H136" s="172" t="s">
        <v>12</v>
      </c>
      <c r="I136" s="172" t="s">
        <v>15</v>
      </c>
      <c r="J136" s="172" t="s">
        <v>17</v>
      </c>
      <c r="K136" s="386" t="s">
        <v>27</v>
      </c>
      <c r="L136" s="173" t="s">
        <v>18</v>
      </c>
      <c r="M136" s="174" t="s">
        <v>14</v>
      </c>
      <c r="N136" s="68"/>
      <c r="O136" s="73"/>
      <c r="P136" s="69"/>
      <c r="Q136" s="70"/>
      <c r="R136" s="43"/>
    </row>
    <row r="137" spans="1:18" s="4" customFormat="1" ht="24" customHeight="1">
      <c r="A137" s="175"/>
      <c r="B137" s="229"/>
      <c r="C137" s="230"/>
      <c r="D137" s="230"/>
      <c r="E137" s="230"/>
      <c r="F137" s="230"/>
      <c r="G137" s="231"/>
      <c r="H137" s="176"/>
      <c r="I137" s="176"/>
      <c r="J137" s="177"/>
      <c r="K137" s="392">
        <f>H137*J137</f>
        <v>0</v>
      </c>
      <c r="L137" s="179"/>
      <c r="M137" s="199"/>
      <c r="N137" s="71"/>
      <c r="O137" s="76"/>
      <c r="P137" s="69"/>
      <c r="Q137" s="78">
        <f>K137</f>
        <v>0</v>
      </c>
      <c r="R137" s="57">
        <f>L137</f>
        <v>0</v>
      </c>
    </row>
    <row r="138" spans="1:18" s="4" customFormat="1" ht="24" customHeight="1">
      <c r="A138" s="184"/>
      <c r="B138" s="220"/>
      <c r="C138" s="221"/>
      <c r="D138" s="221"/>
      <c r="E138" s="221"/>
      <c r="F138" s="221"/>
      <c r="G138" s="222"/>
      <c r="H138" s="182"/>
      <c r="I138" s="182"/>
      <c r="J138" s="183"/>
      <c r="K138" s="392">
        <f t="shared" ref="K138:K144" si="14">H138*J138</f>
        <v>0</v>
      </c>
      <c r="L138" s="179"/>
      <c r="M138" s="180"/>
      <c r="N138" s="68"/>
      <c r="O138" s="76"/>
      <c r="P138" s="69"/>
      <c r="Q138" s="78">
        <f t="shared" ref="Q138:Q144" si="15">K138</f>
        <v>0</v>
      </c>
      <c r="R138" s="57">
        <f t="shared" ref="R138:R144" si="16">L138</f>
        <v>0</v>
      </c>
    </row>
    <row r="139" spans="1:18" s="4" customFormat="1" ht="24" customHeight="1">
      <c r="A139" s="184"/>
      <c r="B139" s="220"/>
      <c r="C139" s="221"/>
      <c r="D139" s="221"/>
      <c r="E139" s="221"/>
      <c r="F139" s="221"/>
      <c r="G139" s="222"/>
      <c r="H139" s="182"/>
      <c r="I139" s="182"/>
      <c r="J139" s="183"/>
      <c r="K139" s="392">
        <f t="shared" si="14"/>
        <v>0</v>
      </c>
      <c r="L139" s="179"/>
      <c r="M139" s="180"/>
      <c r="N139" s="68"/>
      <c r="O139" s="76"/>
      <c r="P139" s="69"/>
      <c r="Q139" s="78">
        <f t="shared" si="15"/>
        <v>0</v>
      </c>
      <c r="R139" s="57">
        <f t="shared" si="16"/>
        <v>0</v>
      </c>
    </row>
    <row r="140" spans="1:18" s="4" customFormat="1" ht="24" customHeight="1">
      <c r="A140" s="184"/>
      <c r="B140" s="220"/>
      <c r="C140" s="221"/>
      <c r="D140" s="221"/>
      <c r="E140" s="221"/>
      <c r="F140" s="221"/>
      <c r="G140" s="222"/>
      <c r="H140" s="182"/>
      <c r="I140" s="182"/>
      <c r="J140" s="183"/>
      <c r="K140" s="392">
        <f t="shared" si="14"/>
        <v>0</v>
      </c>
      <c r="L140" s="179"/>
      <c r="M140" s="180"/>
      <c r="N140" s="68"/>
      <c r="O140" s="76"/>
      <c r="P140" s="72"/>
      <c r="Q140" s="78">
        <f t="shared" si="15"/>
        <v>0</v>
      </c>
      <c r="R140" s="57">
        <f t="shared" si="16"/>
        <v>0</v>
      </c>
    </row>
    <row r="141" spans="1:18" s="4" customFormat="1" ht="24" customHeight="1">
      <c r="A141" s="184"/>
      <c r="B141" s="220"/>
      <c r="C141" s="221"/>
      <c r="D141" s="221"/>
      <c r="E141" s="221"/>
      <c r="F141" s="221"/>
      <c r="G141" s="222"/>
      <c r="H141" s="182"/>
      <c r="I141" s="182"/>
      <c r="J141" s="183"/>
      <c r="K141" s="392">
        <f t="shared" si="14"/>
        <v>0</v>
      </c>
      <c r="L141" s="179"/>
      <c r="M141" s="180"/>
      <c r="N141" s="68"/>
      <c r="O141" s="76"/>
      <c r="P141" s="69"/>
      <c r="Q141" s="78">
        <f t="shared" si="15"/>
        <v>0</v>
      </c>
      <c r="R141" s="57">
        <f t="shared" si="16"/>
        <v>0</v>
      </c>
    </row>
    <row r="142" spans="1:18" s="4" customFormat="1" ht="24" customHeight="1">
      <c r="A142" s="184"/>
      <c r="B142" s="220"/>
      <c r="C142" s="221"/>
      <c r="D142" s="221"/>
      <c r="E142" s="221"/>
      <c r="F142" s="221"/>
      <c r="G142" s="222"/>
      <c r="H142" s="182"/>
      <c r="I142" s="182"/>
      <c r="J142" s="183"/>
      <c r="K142" s="392">
        <f t="shared" si="14"/>
        <v>0</v>
      </c>
      <c r="L142" s="179"/>
      <c r="M142" s="180"/>
      <c r="N142" s="68"/>
      <c r="O142" s="76"/>
      <c r="P142" s="69"/>
      <c r="Q142" s="78">
        <f t="shared" si="15"/>
        <v>0</v>
      </c>
      <c r="R142" s="57">
        <f t="shared" si="16"/>
        <v>0</v>
      </c>
    </row>
    <row r="143" spans="1:18" s="4" customFormat="1" ht="24" customHeight="1">
      <c r="A143" s="184"/>
      <c r="B143" s="220"/>
      <c r="C143" s="221"/>
      <c r="D143" s="221"/>
      <c r="E143" s="221"/>
      <c r="F143" s="221"/>
      <c r="G143" s="222"/>
      <c r="H143" s="182"/>
      <c r="I143" s="182"/>
      <c r="J143" s="183"/>
      <c r="K143" s="392">
        <f t="shared" si="14"/>
        <v>0</v>
      </c>
      <c r="L143" s="179"/>
      <c r="M143" s="180"/>
      <c r="N143" s="68"/>
      <c r="O143" s="76"/>
      <c r="P143" s="69"/>
      <c r="Q143" s="78">
        <f t="shared" si="15"/>
        <v>0</v>
      </c>
      <c r="R143" s="57">
        <f t="shared" si="16"/>
        <v>0</v>
      </c>
    </row>
    <row r="144" spans="1:18" s="4" customFormat="1" ht="24" customHeight="1" thickBot="1">
      <c r="A144" s="185"/>
      <c r="B144" s="223"/>
      <c r="C144" s="224"/>
      <c r="D144" s="224"/>
      <c r="E144" s="224"/>
      <c r="F144" s="224"/>
      <c r="G144" s="225"/>
      <c r="H144" s="186"/>
      <c r="I144" s="186"/>
      <c r="J144" s="187"/>
      <c r="K144" s="392">
        <f t="shared" si="14"/>
        <v>0</v>
      </c>
      <c r="L144" s="179"/>
      <c r="M144" s="200"/>
      <c r="N144" s="68"/>
      <c r="O144" s="76"/>
      <c r="P144" s="69"/>
      <c r="Q144" s="78">
        <f t="shared" si="15"/>
        <v>0</v>
      </c>
      <c r="R144" s="57">
        <f t="shared" si="16"/>
        <v>0</v>
      </c>
    </row>
    <row r="145" spans="1:19" s="4" customFormat="1" ht="15.75" customHeight="1">
      <c r="B145" s="33"/>
      <c r="C145" s="18"/>
      <c r="D145" s="18"/>
      <c r="E145" s="18"/>
      <c r="F145" s="18"/>
      <c r="G145" s="33"/>
      <c r="H145" s="18"/>
      <c r="I145" s="16"/>
      <c r="J145" s="188" t="s">
        <v>32</v>
      </c>
      <c r="K145" s="377" t="s">
        <v>28</v>
      </c>
      <c r="L145" s="242" t="s">
        <v>33</v>
      </c>
      <c r="M145" s="243"/>
      <c r="N145" s="68"/>
      <c r="O145" s="76"/>
      <c r="P145" s="69"/>
      <c r="Q145" s="75"/>
      <c r="R145" s="46"/>
      <c r="S145" s="44"/>
    </row>
    <row r="146" spans="1:19" s="4" customFormat="1" ht="15.75" customHeight="1">
      <c r="A146" s="17" t="s">
        <v>6</v>
      </c>
      <c r="B146" s="33"/>
      <c r="C146" s="18"/>
      <c r="D146" s="18"/>
      <c r="E146" s="18"/>
      <c r="F146" s="18"/>
      <c r="G146" s="33"/>
      <c r="H146" s="18"/>
      <c r="I146" s="15"/>
      <c r="J146" s="190" t="s">
        <v>29</v>
      </c>
      <c r="K146" s="191">
        <f>O146</f>
        <v>0</v>
      </c>
      <c r="L146" s="244">
        <f>P146</f>
        <v>0</v>
      </c>
      <c r="M146" s="245"/>
      <c r="N146" s="73"/>
      <c r="O146" s="79">
        <f>SUMIF(R137:R144,N146:N149,Q137:Q144)</f>
        <v>0</v>
      </c>
      <c r="P146" s="74">
        <f>O146*0.1</f>
        <v>0</v>
      </c>
      <c r="Q146" s="75"/>
      <c r="R146" s="46"/>
    </row>
    <row r="147" spans="1:19" s="4" customFormat="1" ht="15.75" customHeight="1">
      <c r="A147" s="18" t="s">
        <v>16</v>
      </c>
      <c r="B147" s="33"/>
      <c r="C147" s="18"/>
      <c r="D147" s="18"/>
      <c r="E147" s="18"/>
      <c r="F147" s="18"/>
      <c r="G147" s="18"/>
      <c r="H147" s="18"/>
      <c r="I147" s="15"/>
      <c r="J147" s="190" t="s">
        <v>30</v>
      </c>
      <c r="K147" s="191">
        <f>O147</f>
        <v>0</v>
      </c>
      <c r="L147" s="244">
        <f>P147</f>
        <v>0</v>
      </c>
      <c r="M147" s="245"/>
      <c r="N147" s="76">
        <v>0.08</v>
      </c>
      <c r="O147" s="79">
        <f>SUMIF(R137:R144,N146:N149,Q137:Q144)</f>
        <v>0</v>
      </c>
      <c r="P147" s="74">
        <f>O147*0.08</f>
        <v>0</v>
      </c>
      <c r="Q147" s="75"/>
      <c r="R147" s="46"/>
    </row>
    <row r="148" spans="1:19" s="4" customFormat="1" ht="15.75" customHeight="1" thickBot="1">
      <c r="A148" s="18" t="s">
        <v>34</v>
      </c>
      <c r="B148" s="33"/>
      <c r="C148" s="18"/>
      <c r="D148" s="18"/>
      <c r="E148" s="18"/>
      <c r="F148" s="18"/>
      <c r="G148" s="18"/>
      <c r="H148" s="18"/>
      <c r="J148" s="192" t="s">
        <v>31</v>
      </c>
      <c r="K148" s="193">
        <f>O148+O149</f>
        <v>0</v>
      </c>
      <c r="L148" s="246"/>
      <c r="M148" s="247"/>
      <c r="N148" s="73" t="s">
        <v>20</v>
      </c>
      <c r="O148" s="79">
        <f>SUMIF(R137:R144,N146:N149,Q137:Q144)</f>
        <v>0</v>
      </c>
      <c r="P148" s="74"/>
      <c r="Q148" s="70"/>
      <c r="R148" s="43"/>
    </row>
    <row r="149" spans="1:19" s="4" customFormat="1" ht="15.75" customHeight="1" thickBot="1">
      <c r="A149" s="18" t="s">
        <v>37</v>
      </c>
      <c r="J149" s="196" t="s">
        <v>38</v>
      </c>
      <c r="K149" s="381">
        <f>SUM(K146:K148)</f>
        <v>0</v>
      </c>
      <c r="L149" s="248">
        <f>SUM(L146:M148)</f>
        <v>0</v>
      </c>
      <c r="M149" s="249"/>
      <c r="N149" s="73" t="s">
        <v>21</v>
      </c>
      <c r="O149" s="79">
        <f>SUMIF(R137:R144,N146:N149,Q137:Q144)</f>
        <v>0</v>
      </c>
      <c r="P149" s="74"/>
      <c r="Q149" s="70"/>
      <c r="R149" s="43"/>
    </row>
    <row r="150" spans="1:19" s="4" customFormat="1" ht="42" customHeight="1">
      <c r="A150" s="18"/>
      <c r="B150" s="34"/>
      <c r="C150" s="18"/>
      <c r="D150" s="18"/>
      <c r="E150" s="18"/>
      <c r="F150" s="18"/>
      <c r="G150" s="18"/>
      <c r="H150" s="18"/>
      <c r="J150" s="4" t="s">
        <v>102</v>
      </c>
      <c r="K150" s="19"/>
      <c r="N150" s="69"/>
      <c r="O150" s="80"/>
      <c r="P150" s="74"/>
      <c r="Q150" s="70"/>
      <c r="R150" s="43"/>
    </row>
    <row r="151" spans="1:19" s="1" customFormat="1" ht="25.5" customHeight="1">
      <c r="B151" s="121"/>
      <c r="C151" s="122"/>
      <c r="D151" s="122"/>
      <c r="E151" s="122"/>
      <c r="F151" s="217" t="s">
        <v>116</v>
      </c>
      <c r="G151" s="217"/>
      <c r="H151" s="217"/>
      <c r="I151" s="217"/>
      <c r="J151" s="122"/>
      <c r="K151" s="122"/>
      <c r="M151" s="123">
        <v>1</v>
      </c>
      <c r="N151" s="65"/>
      <c r="O151" s="77"/>
      <c r="P151" s="65"/>
      <c r="Q151" s="77"/>
      <c r="R151" s="124"/>
      <c r="S151" s="125"/>
    </row>
    <row r="152" spans="1:19" s="1" customFormat="1" ht="30.75" customHeight="1">
      <c r="B152" s="29"/>
      <c r="J152" s="88"/>
      <c r="K152" s="218">
        <f ca="1">$K$2</f>
        <v>46234</v>
      </c>
      <c r="L152" s="218"/>
      <c r="M152" s="218"/>
      <c r="N152" s="65"/>
      <c r="O152" s="77"/>
      <c r="P152" s="65"/>
      <c r="Q152" s="77"/>
      <c r="R152" s="124"/>
    </row>
    <row r="153" spans="1:19" s="1" customFormat="1" ht="21.75" customHeight="1">
      <c r="A153" s="35"/>
      <c r="B153" s="36"/>
      <c r="C153" s="26" t="s">
        <v>19</v>
      </c>
      <c r="I153" s="240" t="s">
        <v>55</v>
      </c>
      <c r="J153" s="240"/>
      <c r="K153" s="219" t="str">
        <f>$K$3</f>
        <v/>
      </c>
      <c r="L153" s="219"/>
      <c r="M153" s="219"/>
      <c r="P153" s="65"/>
      <c r="Q153" s="77"/>
      <c r="R153" s="124"/>
    </row>
    <row r="154" spans="1:19" s="1" customFormat="1" ht="16.5" customHeight="1">
      <c r="B154" s="29"/>
      <c r="I154" s="240" t="str">
        <f>$I$4</f>
        <v>会 社名</v>
      </c>
      <c r="J154" s="240"/>
      <c r="K154" s="219" t="str">
        <f>$K$4</f>
        <v/>
      </c>
      <c r="L154" s="219"/>
      <c r="M154" s="219"/>
      <c r="N154" s="65"/>
      <c r="O154" s="77"/>
      <c r="P154" s="65"/>
      <c r="Q154" s="77"/>
      <c r="R154" s="124"/>
    </row>
    <row r="155" spans="1:19" s="1" customFormat="1" ht="14.25" customHeight="1">
      <c r="B155" s="29"/>
      <c r="I155" s="240" t="str">
        <f>$I$5</f>
        <v>代表者名</v>
      </c>
      <c r="J155" s="240"/>
      <c r="K155" s="253"/>
      <c r="L155" s="253"/>
      <c r="M155" s="253"/>
      <c r="N155" s="65"/>
      <c r="O155" s="77"/>
      <c r="P155" s="65"/>
      <c r="Q155" s="77"/>
      <c r="R155" s="124"/>
    </row>
    <row r="156" spans="1:19" s="1" customFormat="1" ht="18.75" customHeight="1">
      <c r="A156" s="18" t="s">
        <v>7</v>
      </c>
      <c r="B156" s="29"/>
      <c r="I156" s="240" t="str">
        <f>$I$6</f>
        <v>電話／FAX</v>
      </c>
      <c r="J156" s="240"/>
      <c r="K156" s="201"/>
      <c r="L156" s="219" t="str">
        <f>$L$6</f>
        <v/>
      </c>
      <c r="M156" s="219"/>
      <c r="N156" s="65"/>
      <c r="O156" s="77"/>
      <c r="P156" s="65"/>
      <c r="Q156" s="77"/>
      <c r="R156" s="124"/>
    </row>
    <row r="157" spans="1:19" s="1" customFormat="1" ht="18.75" customHeight="1">
      <c r="B157" s="29"/>
      <c r="I157" s="241" t="str">
        <f>$I$7</f>
        <v>インボイス登録番号</v>
      </c>
      <c r="J157" s="241"/>
      <c r="K157" s="219" t="str">
        <f>$K$7</f>
        <v/>
      </c>
      <c r="L157" s="219"/>
      <c r="M157" s="219"/>
      <c r="N157" s="65"/>
      <c r="O157" s="77"/>
      <c r="P157" s="65"/>
      <c r="Q157" s="77"/>
      <c r="R157" s="124"/>
    </row>
    <row r="158" spans="1:19" s="1" customFormat="1" ht="9" customHeight="1" thickBot="1">
      <c r="B158" s="29"/>
      <c r="N158" s="65"/>
      <c r="O158" s="77"/>
      <c r="P158" s="65"/>
      <c r="Q158" s="77"/>
      <c r="R158" s="124"/>
    </row>
    <row r="159" spans="1:19" s="18" customFormat="1" ht="20.25" customHeight="1" thickBot="1">
      <c r="A159" s="194" t="s">
        <v>0</v>
      </c>
      <c r="B159" s="195" t="s">
        <v>9</v>
      </c>
      <c r="C159" s="232" t="s">
        <v>10</v>
      </c>
      <c r="D159" s="233"/>
      <c r="E159" s="233"/>
      <c r="F159" s="233"/>
      <c r="G159" s="234"/>
      <c r="H159" s="232" t="s">
        <v>23</v>
      </c>
      <c r="I159" s="234"/>
      <c r="J159" s="195" t="s">
        <v>24</v>
      </c>
      <c r="K159" s="391" t="s">
        <v>25</v>
      </c>
      <c r="L159" s="232" t="s">
        <v>26</v>
      </c>
      <c r="M159" s="250"/>
      <c r="N159" s="68"/>
      <c r="O159" s="73"/>
      <c r="P159" s="68"/>
      <c r="Q159" s="73"/>
      <c r="R159" s="126"/>
    </row>
    <row r="160" spans="1:19" s="4" customFormat="1" ht="27" customHeight="1" thickBot="1">
      <c r="A160" s="167"/>
      <c r="B160" s="168"/>
      <c r="C160" s="235"/>
      <c r="D160" s="236"/>
      <c r="E160" s="236"/>
      <c r="F160" s="236"/>
      <c r="G160" s="237"/>
      <c r="H160" s="238"/>
      <c r="I160" s="239"/>
      <c r="J160" s="169"/>
      <c r="K160" s="170">
        <f>SUM(K174+L174)</f>
        <v>0</v>
      </c>
      <c r="L160" s="238" t="str">
        <f>IF(H160="","",H160-J160-K160)</f>
        <v/>
      </c>
      <c r="M160" s="251"/>
      <c r="N160" s="68"/>
      <c r="O160" s="73"/>
      <c r="P160" s="69"/>
      <c r="Q160" s="70"/>
      <c r="R160" s="43"/>
    </row>
    <row r="161" spans="1:19" s="4" customFormat="1" ht="22.5" customHeight="1">
      <c r="A161" s="171" t="s">
        <v>8</v>
      </c>
      <c r="B161" s="226" t="s">
        <v>11</v>
      </c>
      <c r="C161" s="227"/>
      <c r="D161" s="227"/>
      <c r="E161" s="227"/>
      <c r="F161" s="227"/>
      <c r="G161" s="228"/>
      <c r="H161" s="172" t="s">
        <v>12</v>
      </c>
      <c r="I161" s="172" t="s">
        <v>15</v>
      </c>
      <c r="J161" s="172" t="s">
        <v>17</v>
      </c>
      <c r="K161" s="386" t="s">
        <v>27</v>
      </c>
      <c r="L161" s="173" t="s">
        <v>18</v>
      </c>
      <c r="M161" s="174" t="s">
        <v>14</v>
      </c>
      <c r="N161" s="68"/>
      <c r="O161" s="73"/>
      <c r="P161" s="69"/>
      <c r="Q161" s="70"/>
      <c r="R161" s="43"/>
    </row>
    <row r="162" spans="1:19" s="4" customFormat="1" ht="24" customHeight="1">
      <c r="A162" s="175"/>
      <c r="B162" s="229"/>
      <c r="C162" s="230"/>
      <c r="D162" s="230"/>
      <c r="E162" s="230"/>
      <c r="F162" s="230"/>
      <c r="G162" s="231"/>
      <c r="H162" s="176"/>
      <c r="I162" s="176"/>
      <c r="J162" s="177"/>
      <c r="K162" s="392">
        <f>H162*J162</f>
        <v>0</v>
      </c>
      <c r="L162" s="179"/>
      <c r="M162" s="199"/>
      <c r="N162" s="71"/>
      <c r="O162" s="76"/>
      <c r="P162" s="69"/>
      <c r="Q162" s="78">
        <f>K162</f>
        <v>0</v>
      </c>
      <c r="R162" s="57">
        <f>L162</f>
        <v>0</v>
      </c>
    </row>
    <row r="163" spans="1:19" s="4" customFormat="1" ht="24" customHeight="1">
      <c r="A163" s="184"/>
      <c r="B163" s="220"/>
      <c r="C163" s="221"/>
      <c r="D163" s="221"/>
      <c r="E163" s="221"/>
      <c r="F163" s="221"/>
      <c r="G163" s="222"/>
      <c r="H163" s="182"/>
      <c r="I163" s="182"/>
      <c r="J163" s="183"/>
      <c r="K163" s="392">
        <f t="shared" ref="K163:K169" si="17">H163*J163</f>
        <v>0</v>
      </c>
      <c r="L163" s="179"/>
      <c r="M163" s="180"/>
      <c r="N163" s="68"/>
      <c r="O163" s="76"/>
      <c r="P163" s="69"/>
      <c r="Q163" s="78">
        <f t="shared" ref="Q163:Q169" si="18">K163</f>
        <v>0</v>
      </c>
      <c r="R163" s="57">
        <f t="shared" ref="R163:R169" si="19">L163</f>
        <v>0</v>
      </c>
    </row>
    <row r="164" spans="1:19" s="4" customFormat="1" ht="24" customHeight="1">
      <c r="A164" s="184"/>
      <c r="B164" s="220"/>
      <c r="C164" s="221"/>
      <c r="D164" s="221"/>
      <c r="E164" s="221"/>
      <c r="F164" s="221"/>
      <c r="G164" s="222"/>
      <c r="H164" s="182"/>
      <c r="I164" s="182"/>
      <c r="J164" s="183"/>
      <c r="K164" s="392">
        <f t="shared" si="17"/>
        <v>0</v>
      </c>
      <c r="L164" s="179"/>
      <c r="M164" s="180"/>
      <c r="N164" s="68"/>
      <c r="O164" s="76"/>
      <c r="P164" s="69"/>
      <c r="Q164" s="78">
        <f t="shared" si="18"/>
        <v>0</v>
      </c>
      <c r="R164" s="57">
        <f t="shared" si="19"/>
        <v>0</v>
      </c>
    </row>
    <row r="165" spans="1:19" s="4" customFormat="1" ht="24" customHeight="1">
      <c r="A165" s="184"/>
      <c r="B165" s="220"/>
      <c r="C165" s="221"/>
      <c r="D165" s="221"/>
      <c r="E165" s="221"/>
      <c r="F165" s="221"/>
      <c r="G165" s="222"/>
      <c r="H165" s="182"/>
      <c r="I165" s="182"/>
      <c r="J165" s="183"/>
      <c r="K165" s="392">
        <f t="shared" si="17"/>
        <v>0</v>
      </c>
      <c r="L165" s="179"/>
      <c r="M165" s="180"/>
      <c r="N165" s="68"/>
      <c r="O165" s="76"/>
      <c r="P165" s="72"/>
      <c r="Q165" s="78">
        <f t="shared" si="18"/>
        <v>0</v>
      </c>
      <c r="R165" s="57">
        <f t="shared" si="19"/>
        <v>0</v>
      </c>
    </row>
    <row r="166" spans="1:19" s="4" customFormat="1" ht="24" customHeight="1">
      <c r="A166" s="184"/>
      <c r="B166" s="220"/>
      <c r="C166" s="221"/>
      <c r="D166" s="221"/>
      <c r="E166" s="221"/>
      <c r="F166" s="221"/>
      <c r="G166" s="222"/>
      <c r="H166" s="182"/>
      <c r="I166" s="182"/>
      <c r="J166" s="183"/>
      <c r="K166" s="392">
        <f t="shared" si="17"/>
        <v>0</v>
      </c>
      <c r="L166" s="179"/>
      <c r="M166" s="180"/>
      <c r="N166" s="68"/>
      <c r="O166" s="76"/>
      <c r="P166" s="69"/>
      <c r="Q166" s="78">
        <f t="shared" si="18"/>
        <v>0</v>
      </c>
      <c r="R166" s="57">
        <f t="shared" si="19"/>
        <v>0</v>
      </c>
    </row>
    <row r="167" spans="1:19" s="4" customFormat="1" ht="24" customHeight="1">
      <c r="A167" s="184"/>
      <c r="B167" s="220"/>
      <c r="C167" s="221"/>
      <c r="D167" s="221"/>
      <c r="E167" s="221"/>
      <c r="F167" s="221"/>
      <c r="G167" s="222"/>
      <c r="H167" s="182"/>
      <c r="I167" s="182"/>
      <c r="J167" s="183"/>
      <c r="K167" s="392">
        <f t="shared" si="17"/>
        <v>0</v>
      </c>
      <c r="L167" s="179"/>
      <c r="M167" s="180"/>
      <c r="N167" s="68"/>
      <c r="O167" s="76"/>
      <c r="P167" s="69"/>
      <c r="Q167" s="78">
        <f t="shared" si="18"/>
        <v>0</v>
      </c>
      <c r="R167" s="57">
        <f t="shared" si="19"/>
        <v>0</v>
      </c>
    </row>
    <row r="168" spans="1:19" s="4" customFormat="1" ht="24" customHeight="1">
      <c r="A168" s="184"/>
      <c r="B168" s="220"/>
      <c r="C168" s="221"/>
      <c r="D168" s="221"/>
      <c r="E168" s="221"/>
      <c r="F168" s="221"/>
      <c r="G168" s="222"/>
      <c r="H168" s="182"/>
      <c r="I168" s="182"/>
      <c r="J168" s="183"/>
      <c r="K168" s="392">
        <f t="shared" si="17"/>
        <v>0</v>
      </c>
      <c r="L168" s="179"/>
      <c r="M168" s="180"/>
      <c r="N168" s="68"/>
      <c r="O168" s="76"/>
      <c r="P168" s="69"/>
      <c r="Q168" s="78">
        <f t="shared" si="18"/>
        <v>0</v>
      </c>
      <c r="R168" s="57">
        <f t="shared" si="19"/>
        <v>0</v>
      </c>
    </row>
    <row r="169" spans="1:19" s="4" customFormat="1" ht="24" customHeight="1" thickBot="1">
      <c r="A169" s="185"/>
      <c r="B169" s="223"/>
      <c r="C169" s="224"/>
      <c r="D169" s="224"/>
      <c r="E169" s="224"/>
      <c r="F169" s="224"/>
      <c r="G169" s="225"/>
      <c r="H169" s="186"/>
      <c r="I169" s="186"/>
      <c r="J169" s="187"/>
      <c r="K169" s="392">
        <f t="shared" si="17"/>
        <v>0</v>
      </c>
      <c r="L169" s="179"/>
      <c r="M169" s="200"/>
      <c r="N169" s="68"/>
      <c r="O169" s="76"/>
      <c r="P169" s="69"/>
      <c r="Q169" s="78">
        <f t="shared" si="18"/>
        <v>0</v>
      </c>
      <c r="R169" s="57">
        <f t="shared" si="19"/>
        <v>0</v>
      </c>
    </row>
    <row r="170" spans="1:19" s="4" customFormat="1" ht="15.75" customHeight="1">
      <c r="B170" s="33"/>
      <c r="C170" s="18"/>
      <c r="D170" s="18"/>
      <c r="E170" s="18"/>
      <c r="F170" s="18"/>
      <c r="G170" s="33"/>
      <c r="H170" s="18"/>
      <c r="I170" s="16"/>
      <c r="J170" s="188" t="s">
        <v>32</v>
      </c>
      <c r="K170" s="377" t="s">
        <v>28</v>
      </c>
      <c r="L170" s="242" t="s">
        <v>33</v>
      </c>
      <c r="M170" s="243"/>
      <c r="N170" s="68"/>
      <c r="O170" s="76"/>
      <c r="P170" s="69"/>
      <c r="Q170" s="75"/>
      <c r="R170" s="46"/>
      <c r="S170" s="44"/>
    </row>
    <row r="171" spans="1:19" s="4" customFormat="1" ht="15.75" customHeight="1">
      <c r="A171" s="17" t="s">
        <v>6</v>
      </c>
      <c r="B171" s="33"/>
      <c r="C171" s="18"/>
      <c r="D171" s="18"/>
      <c r="E171" s="18"/>
      <c r="F171" s="18"/>
      <c r="G171" s="33"/>
      <c r="H171" s="18"/>
      <c r="I171" s="15"/>
      <c r="J171" s="190" t="s">
        <v>29</v>
      </c>
      <c r="K171" s="191">
        <f>O171</f>
        <v>0</v>
      </c>
      <c r="L171" s="244">
        <f>P171</f>
        <v>0</v>
      </c>
      <c r="M171" s="245"/>
      <c r="N171" s="73"/>
      <c r="O171" s="79">
        <f>SUMIF(R162:R169,N171:N174,Q162:Q169)</f>
        <v>0</v>
      </c>
      <c r="P171" s="74">
        <f>O171*0.1</f>
        <v>0</v>
      </c>
      <c r="Q171" s="75"/>
      <c r="R171" s="46"/>
    </row>
    <row r="172" spans="1:19" s="4" customFormat="1" ht="15.75" customHeight="1">
      <c r="A172" s="18" t="s">
        <v>16</v>
      </c>
      <c r="B172" s="33"/>
      <c r="C172" s="18"/>
      <c r="D172" s="18"/>
      <c r="E172" s="18"/>
      <c r="F172" s="18"/>
      <c r="G172" s="18"/>
      <c r="H172" s="18"/>
      <c r="I172" s="15"/>
      <c r="J172" s="190" t="s">
        <v>30</v>
      </c>
      <c r="K172" s="191">
        <f>O172</f>
        <v>0</v>
      </c>
      <c r="L172" s="244">
        <f>P172</f>
        <v>0</v>
      </c>
      <c r="M172" s="245"/>
      <c r="N172" s="76">
        <v>0.08</v>
      </c>
      <c r="O172" s="79">
        <f>SUMIF(R162:R169,N171:N174,Q162:Q169)</f>
        <v>0</v>
      </c>
      <c r="P172" s="74">
        <f>O172*0.08</f>
        <v>0</v>
      </c>
      <c r="Q172" s="75"/>
      <c r="R172" s="46"/>
    </row>
    <row r="173" spans="1:19" s="4" customFormat="1" ht="15.75" customHeight="1" thickBot="1">
      <c r="A173" s="18" t="s">
        <v>34</v>
      </c>
      <c r="B173" s="33"/>
      <c r="C173" s="18"/>
      <c r="D173" s="18"/>
      <c r="E173" s="18"/>
      <c r="F173" s="18"/>
      <c r="G173" s="18"/>
      <c r="H173" s="18"/>
      <c r="J173" s="192" t="s">
        <v>31</v>
      </c>
      <c r="K173" s="193">
        <f>O173+O174</f>
        <v>0</v>
      </c>
      <c r="L173" s="246"/>
      <c r="M173" s="247"/>
      <c r="N173" s="73" t="s">
        <v>20</v>
      </c>
      <c r="O173" s="79">
        <f>SUMIF(R162:R169,N171:N174,Q162:Q169)</f>
        <v>0</v>
      </c>
      <c r="P173" s="74"/>
      <c r="Q173" s="70"/>
      <c r="R173" s="43"/>
    </row>
    <row r="174" spans="1:19" s="4" customFormat="1" ht="15.75" customHeight="1" thickBot="1">
      <c r="A174" s="18" t="s">
        <v>37</v>
      </c>
      <c r="J174" s="196" t="s">
        <v>38</v>
      </c>
      <c r="K174" s="381">
        <f>SUM(K171:K173)</f>
        <v>0</v>
      </c>
      <c r="L174" s="248">
        <f>SUM(L171:M173)</f>
        <v>0</v>
      </c>
      <c r="M174" s="249"/>
      <c r="N174" s="73" t="s">
        <v>21</v>
      </c>
      <c r="O174" s="79">
        <f>SUMIF(R162:R169,N171:N174,Q162:Q169)</f>
        <v>0</v>
      </c>
      <c r="P174" s="74"/>
      <c r="Q174" s="70"/>
      <c r="R174" s="43"/>
    </row>
    <row r="175" spans="1:19" s="4" customFormat="1" ht="42" customHeight="1">
      <c r="A175" s="18"/>
      <c r="B175" s="34"/>
      <c r="C175" s="18"/>
      <c r="D175" s="18"/>
      <c r="E175" s="18"/>
      <c r="F175" s="18"/>
      <c r="G175" s="18"/>
      <c r="H175" s="18"/>
      <c r="J175" s="4" t="s">
        <v>102</v>
      </c>
      <c r="K175" s="19"/>
      <c r="N175" s="69"/>
      <c r="O175" s="80"/>
      <c r="P175" s="74"/>
      <c r="Q175" s="70"/>
      <c r="R175" s="43"/>
    </row>
    <row r="176" spans="1:19" s="1" customFormat="1" ht="25.5" customHeight="1">
      <c r="B176" s="121"/>
      <c r="C176" s="122"/>
      <c r="D176" s="122"/>
      <c r="E176" s="122"/>
      <c r="F176" s="217" t="s">
        <v>116</v>
      </c>
      <c r="G176" s="217"/>
      <c r="H176" s="217"/>
      <c r="I176" s="217"/>
      <c r="J176" s="122"/>
      <c r="K176" s="122"/>
      <c r="M176" s="123">
        <v>1</v>
      </c>
      <c r="N176" s="65"/>
      <c r="O176" s="77"/>
      <c r="P176" s="65"/>
      <c r="Q176" s="77"/>
      <c r="R176" s="124"/>
      <c r="S176" s="125"/>
    </row>
    <row r="177" spans="1:18" s="1" customFormat="1" ht="30.75" customHeight="1">
      <c r="B177" s="29"/>
      <c r="J177" s="88"/>
      <c r="K177" s="218">
        <f ca="1">$K$2</f>
        <v>46234</v>
      </c>
      <c r="L177" s="218"/>
      <c r="M177" s="218"/>
      <c r="N177" s="65"/>
      <c r="O177" s="77"/>
      <c r="P177" s="65"/>
      <c r="Q177" s="77"/>
      <c r="R177" s="124"/>
    </row>
    <row r="178" spans="1:18" s="1" customFormat="1" ht="21.75" customHeight="1">
      <c r="A178" s="35"/>
      <c r="B178" s="36"/>
      <c r="C178" s="26" t="s">
        <v>19</v>
      </c>
      <c r="I178" s="240" t="s">
        <v>55</v>
      </c>
      <c r="J178" s="240"/>
      <c r="K178" s="219" t="str">
        <f>$K$3</f>
        <v/>
      </c>
      <c r="L178" s="219"/>
      <c r="M178" s="219"/>
      <c r="P178" s="65"/>
      <c r="Q178" s="77"/>
      <c r="R178" s="124"/>
    </row>
    <row r="179" spans="1:18" s="1" customFormat="1" ht="16.5" customHeight="1">
      <c r="B179" s="29"/>
      <c r="I179" s="240" t="str">
        <f>$I$4</f>
        <v>会 社名</v>
      </c>
      <c r="J179" s="240"/>
      <c r="K179" s="219" t="str">
        <f>$K$4</f>
        <v/>
      </c>
      <c r="L179" s="219"/>
      <c r="M179" s="219"/>
      <c r="N179" s="65"/>
      <c r="O179" s="77"/>
      <c r="P179" s="65"/>
      <c r="Q179" s="77"/>
      <c r="R179" s="124"/>
    </row>
    <row r="180" spans="1:18" s="1" customFormat="1" ht="14.25" customHeight="1">
      <c r="B180" s="29"/>
      <c r="I180" s="240" t="str">
        <f>$I$5</f>
        <v>代表者名</v>
      </c>
      <c r="J180" s="240"/>
      <c r="K180" s="253"/>
      <c r="L180" s="253"/>
      <c r="M180" s="253"/>
      <c r="N180" s="65"/>
      <c r="O180" s="77"/>
      <c r="P180" s="65"/>
      <c r="Q180" s="77"/>
      <c r="R180" s="124"/>
    </row>
    <row r="181" spans="1:18" s="1" customFormat="1" ht="18.75" customHeight="1">
      <c r="A181" s="18" t="s">
        <v>7</v>
      </c>
      <c r="B181" s="29"/>
      <c r="I181" s="240" t="str">
        <f>$I$6</f>
        <v>電話／FAX</v>
      </c>
      <c r="J181" s="240"/>
      <c r="K181" s="201"/>
      <c r="L181" s="219" t="str">
        <f>$L$6</f>
        <v/>
      </c>
      <c r="M181" s="219"/>
      <c r="N181" s="65"/>
      <c r="O181" s="77"/>
      <c r="P181" s="65"/>
      <c r="Q181" s="77"/>
      <c r="R181" s="124"/>
    </row>
    <row r="182" spans="1:18" s="1" customFormat="1" ht="18.75" customHeight="1">
      <c r="B182" s="29"/>
      <c r="I182" s="241" t="str">
        <f>$I$7</f>
        <v>インボイス登録番号</v>
      </c>
      <c r="J182" s="241"/>
      <c r="K182" s="219" t="str">
        <f>$K$7</f>
        <v/>
      </c>
      <c r="L182" s="219"/>
      <c r="M182" s="219"/>
      <c r="N182" s="65"/>
      <c r="O182" s="77"/>
      <c r="P182" s="65"/>
      <c r="Q182" s="77"/>
      <c r="R182" s="124"/>
    </row>
    <row r="183" spans="1:18" s="1" customFormat="1" ht="9" customHeight="1" thickBot="1">
      <c r="B183" s="29"/>
      <c r="N183" s="65"/>
      <c r="O183" s="77"/>
      <c r="P183" s="65"/>
      <c r="Q183" s="77"/>
      <c r="R183" s="124"/>
    </row>
    <row r="184" spans="1:18" s="18" customFormat="1" ht="20.25" customHeight="1" thickBot="1">
      <c r="A184" s="194" t="s">
        <v>0</v>
      </c>
      <c r="B184" s="195" t="s">
        <v>9</v>
      </c>
      <c r="C184" s="232" t="s">
        <v>10</v>
      </c>
      <c r="D184" s="233"/>
      <c r="E184" s="233"/>
      <c r="F184" s="233"/>
      <c r="G184" s="234"/>
      <c r="H184" s="232" t="s">
        <v>23</v>
      </c>
      <c r="I184" s="234"/>
      <c r="J184" s="195" t="s">
        <v>24</v>
      </c>
      <c r="K184" s="391" t="s">
        <v>25</v>
      </c>
      <c r="L184" s="232" t="s">
        <v>26</v>
      </c>
      <c r="M184" s="250"/>
      <c r="N184" s="68"/>
      <c r="O184" s="73"/>
      <c r="P184" s="68"/>
      <c r="Q184" s="73"/>
      <c r="R184" s="126"/>
    </row>
    <row r="185" spans="1:18" s="4" customFormat="1" ht="27" customHeight="1" thickBot="1">
      <c r="A185" s="167"/>
      <c r="B185" s="168"/>
      <c r="C185" s="235"/>
      <c r="D185" s="236"/>
      <c r="E185" s="236"/>
      <c r="F185" s="236"/>
      <c r="G185" s="237"/>
      <c r="H185" s="238"/>
      <c r="I185" s="239"/>
      <c r="J185" s="169"/>
      <c r="K185" s="170">
        <f>SUM(K199+L199)</f>
        <v>0</v>
      </c>
      <c r="L185" s="238" t="str">
        <f>IF(H185="","",H185-J185-K185)</f>
        <v/>
      </c>
      <c r="M185" s="251"/>
      <c r="N185" s="68"/>
      <c r="O185" s="73"/>
      <c r="P185" s="69"/>
      <c r="Q185" s="70"/>
      <c r="R185" s="43"/>
    </row>
    <row r="186" spans="1:18" s="4" customFormat="1" ht="22.5" customHeight="1">
      <c r="A186" s="171" t="s">
        <v>8</v>
      </c>
      <c r="B186" s="226" t="s">
        <v>11</v>
      </c>
      <c r="C186" s="227"/>
      <c r="D186" s="227"/>
      <c r="E186" s="227"/>
      <c r="F186" s="227"/>
      <c r="G186" s="228"/>
      <c r="H186" s="172" t="s">
        <v>12</v>
      </c>
      <c r="I186" s="172" t="s">
        <v>15</v>
      </c>
      <c r="J186" s="172" t="s">
        <v>17</v>
      </c>
      <c r="K186" s="386" t="s">
        <v>27</v>
      </c>
      <c r="L186" s="173" t="s">
        <v>18</v>
      </c>
      <c r="M186" s="174" t="s">
        <v>14</v>
      </c>
      <c r="N186" s="68"/>
      <c r="O186" s="73"/>
      <c r="P186" s="69"/>
      <c r="Q186" s="70"/>
      <c r="R186" s="43"/>
    </row>
    <row r="187" spans="1:18" s="4" customFormat="1" ht="24" customHeight="1">
      <c r="A187" s="175"/>
      <c r="B187" s="229"/>
      <c r="C187" s="230"/>
      <c r="D187" s="230"/>
      <c r="E187" s="230"/>
      <c r="F187" s="230"/>
      <c r="G187" s="231"/>
      <c r="H187" s="176"/>
      <c r="I187" s="176"/>
      <c r="J187" s="177"/>
      <c r="K187" s="392">
        <f>H187*J187</f>
        <v>0</v>
      </c>
      <c r="L187" s="179"/>
      <c r="M187" s="199"/>
      <c r="N187" s="71"/>
      <c r="O187" s="76"/>
      <c r="P187" s="69"/>
      <c r="Q187" s="78">
        <f>K187</f>
        <v>0</v>
      </c>
      <c r="R187" s="57">
        <f>L187</f>
        <v>0</v>
      </c>
    </row>
    <row r="188" spans="1:18" s="4" customFormat="1" ht="24" customHeight="1">
      <c r="A188" s="184"/>
      <c r="B188" s="220"/>
      <c r="C188" s="221"/>
      <c r="D188" s="221"/>
      <c r="E188" s="221"/>
      <c r="F188" s="221"/>
      <c r="G188" s="222"/>
      <c r="H188" s="182"/>
      <c r="I188" s="182"/>
      <c r="J188" s="183"/>
      <c r="K188" s="392">
        <f t="shared" ref="K188:K194" si="20">H188*J188</f>
        <v>0</v>
      </c>
      <c r="L188" s="179"/>
      <c r="M188" s="180"/>
      <c r="N188" s="68"/>
      <c r="O188" s="76"/>
      <c r="P188" s="69"/>
      <c r="Q188" s="78">
        <f t="shared" ref="Q188:Q194" si="21">K188</f>
        <v>0</v>
      </c>
      <c r="R188" s="57">
        <f t="shared" ref="R188:R194" si="22">L188</f>
        <v>0</v>
      </c>
    </row>
    <row r="189" spans="1:18" s="4" customFormat="1" ht="24" customHeight="1">
      <c r="A189" s="184"/>
      <c r="B189" s="220"/>
      <c r="C189" s="221"/>
      <c r="D189" s="221"/>
      <c r="E189" s="221"/>
      <c r="F189" s="221"/>
      <c r="G189" s="222"/>
      <c r="H189" s="182"/>
      <c r="I189" s="182"/>
      <c r="J189" s="183"/>
      <c r="K189" s="392">
        <f t="shared" si="20"/>
        <v>0</v>
      </c>
      <c r="L189" s="179"/>
      <c r="M189" s="180"/>
      <c r="N189" s="68"/>
      <c r="O189" s="76"/>
      <c r="P189" s="69"/>
      <c r="Q189" s="78">
        <f t="shared" si="21"/>
        <v>0</v>
      </c>
      <c r="R189" s="57">
        <f t="shared" si="22"/>
        <v>0</v>
      </c>
    </row>
    <row r="190" spans="1:18" s="4" customFormat="1" ht="24" customHeight="1">
      <c r="A190" s="184"/>
      <c r="B190" s="220"/>
      <c r="C190" s="221"/>
      <c r="D190" s="221"/>
      <c r="E190" s="221"/>
      <c r="F190" s="221"/>
      <c r="G190" s="222"/>
      <c r="H190" s="182"/>
      <c r="I190" s="182"/>
      <c r="J190" s="183"/>
      <c r="K190" s="392">
        <f t="shared" si="20"/>
        <v>0</v>
      </c>
      <c r="L190" s="179"/>
      <c r="M190" s="180"/>
      <c r="N190" s="68"/>
      <c r="O190" s="76"/>
      <c r="P190" s="72"/>
      <c r="Q190" s="78">
        <f t="shared" si="21"/>
        <v>0</v>
      </c>
      <c r="R190" s="57">
        <f t="shared" si="22"/>
        <v>0</v>
      </c>
    </row>
    <row r="191" spans="1:18" s="4" customFormat="1" ht="24" customHeight="1">
      <c r="A191" s="184"/>
      <c r="B191" s="220"/>
      <c r="C191" s="221"/>
      <c r="D191" s="221"/>
      <c r="E191" s="221"/>
      <c r="F191" s="221"/>
      <c r="G191" s="222"/>
      <c r="H191" s="182"/>
      <c r="I191" s="182"/>
      <c r="J191" s="183"/>
      <c r="K191" s="392">
        <f t="shared" si="20"/>
        <v>0</v>
      </c>
      <c r="L191" s="179"/>
      <c r="M191" s="180"/>
      <c r="N191" s="68"/>
      <c r="O191" s="76"/>
      <c r="P191" s="69"/>
      <c r="Q191" s="78">
        <f t="shared" si="21"/>
        <v>0</v>
      </c>
      <c r="R191" s="57">
        <f t="shared" si="22"/>
        <v>0</v>
      </c>
    </row>
    <row r="192" spans="1:18" s="4" customFormat="1" ht="24" customHeight="1">
      <c r="A192" s="184"/>
      <c r="B192" s="220"/>
      <c r="C192" s="221"/>
      <c r="D192" s="221"/>
      <c r="E192" s="221"/>
      <c r="F192" s="221"/>
      <c r="G192" s="222"/>
      <c r="H192" s="182"/>
      <c r="I192" s="182"/>
      <c r="J192" s="183"/>
      <c r="K192" s="392">
        <f t="shared" si="20"/>
        <v>0</v>
      </c>
      <c r="L192" s="179"/>
      <c r="M192" s="180"/>
      <c r="N192" s="68"/>
      <c r="O192" s="76"/>
      <c r="P192" s="69"/>
      <c r="Q192" s="78">
        <f t="shared" si="21"/>
        <v>0</v>
      </c>
      <c r="R192" s="57">
        <f t="shared" si="22"/>
        <v>0</v>
      </c>
    </row>
    <row r="193" spans="1:19" s="4" customFormat="1" ht="24" customHeight="1">
      <c r="A193" s="184"/>
      <c r="B193" s="220"/>
      <c r="C193" s="221"/>
      <c r="D193" s="221"/>
      <c r="E193" s="221"/>
      <c r="F193" s="221"/>
      <c r="G193" s="222"/>
      <c r="H193" s="182"/>
      <c r="I193" s="182"/>
      <c r="J193" s="183"/>
      <c r="K193" s="392">
        <f t="shared" si="20"/>
        <v>0</v>
      </c>
      <c r="L193" s="179"/>
      <c r="M193" s="180"/>
      <c r="N193" s="68"/>
      <c r="O193" s="76"/>
      <c r="P193" s="69"/>
      <c r="Q193" s="78">
        <f t="shared" si="21"/>
        <v>0</v>
      </c>
      <c r="R193" s="57">
        <f t="shared" si="22"/>
        <v>0</v>
      </c>
    </row>
    <row r="194" spans="1:19" s="4" customFormat="1" ht="24" customHeight="1" thickBot="1">
      <c r="A194" s="185"/>
      <c r="B194" s="223"/>
      <c r="C194" s="224"/>
      <c r="D194" s="224"/>
      <c r="E194" s="224"/>
      <c r="F194" s="224"/>
      <c r="G194" s="225"/>
      <c r="H194" s="186"/>
      <c r="I194" s="186"/>
      <c r="J194" s="187"/>
      <c r="K194" s="392">
        <f t="shared" si="20"/>
        <v>0</v>
      </c>
      <c r="L194" s="179"/>
      <c r="M194" s="200"/>
      <c r="N194" s="68"/>
      <c r="O194" s="76"/>
      <c r="P194" s="69"/>
      <c r="Q194" s="78">
        <f t="shared" si="21"/>
        <v>0</v>
      </c>
      <c r="R194" s="57">
        <f t="shared" si="22"/>
        <v>0</v>
      </c>
    </row>
    <row r="195" spans="1:19" s="4" customFormat="1" ht="15.75" customHeight="1">
      <c r="B195" s="33"/>
      <c r="C195" s="18"/>
      <c r="D195" s="18"/>
      <c r="E195" s="18"/>
      <c r="F195" s="18"/>
      <c r="G195" s="33"/>
      <c r="H195" s="18"/>
      <c r="I195" s="16"/>
      <c r="J195" s="188" t="s">
        <v>32</v>
      </c>
      <c r="K195" s="377" t="s">
        <v>28</v>
      </c>
      <c r="L195" s="242" t="s">
        <v>33</v>
      </c>
      <c r="M195" s="243"/>
      <c r="N195" s="68"/>
      <c r="O195" s="76"/>
      <c r="P195" s="69"/>
      <c r="Q195" s="75"/>
      <c r="R195" s="46"/>
      <c r="S195" s="44"/>
    </row>
    <row r="196" spans="1:19" s="4" customFormat="1" ht="15.75" customHeight="1">
      <c r="A196" s="17" t="s">
        <v>6</v>
      </c>
      <c r="B196" s="33"/>
      <c r="C196" s="18"/>
      <c r="D196" s="18"/>
      <c r="E196" s="18"/>
      <c r="F196" s="18"/>
      <c r="G196" s="33"/>
      <c r="H196" s="18"/>
      <c r="I196" s="15"/>
      <c r="J196" s="190" t="s">
        <v>29</v>
      </c>
      <c r="K196" s="191">
        <f>O196</f>
        <v>0</v>
      </c>
      <c r="L196" s="244">
        <f>P196</f>
        <v>0</v>
      </c>
      <c r="M196" s="245"/>
      <c r="N196" s="73"/>
      <c r="O196" s="79">
        <f>SUMIF(R187:R194,N196:N199,Q187:Q194)</f>
        <v>0</v>
      </c>
      <c r="P196" s="74">
        <f>O196*0.1</f>
        <v>0</v>
      </c>
      <c r="Q196" s="75"/>
      <c r="R196" s="46"/>
    </row>
    <row r="197" spans="1:19" s="4" customFormat="1" ht="15.75" customHeight="1">
      <c r="A197" s="18" t="s">
        <v>16</v>
      </c>
      <c r="B197" s="33"/>
      <c r="C197" s="18"/>
      <c r="D197" s="18"/>
      <c r="E197" s="18"/>
      <c r="F197" s="18"/>
      <c r="G197" s="18"/>
      <c r="H197" s="18"/>
      <c r="I197" s="15"/>
      <c r="J197" s="190" t="s">
        <v>30</v>
      </c>
      <c r="K197" s="191">
        <f>O197</f>
        <v>0</v>
      </c>
      <c r="L197" s="244">
        <f>P197</f>
        <v>0</v>
      </c>
      <c r="M197" s="245"/>
      <c r="N197" s="76">
        <v>0.08</v>
      </c>
      <c r="O197" s="79">
        <f>SUMIF(R187:R194,N196:N199,Q187:Q194)</f>
        <v>0</v>
      </c>
      <c r="P197" s="74">
        <f>O197*0.08</f>
        <v>0</v>
      </c>
      <c r="Q197" s="75"/>
      <c r="R197" s="46"/>
    </row>
    <row r="198" spans="1:19" s="4" customFormat="1" ht="15.75" customHeight="1" thickBot="1">
      <c r="A198" s="18" t="s">
        <v>34</v>
      </c>
      <c r="B198" s="33"/>
      <c r="C198" s="18"/>
      <c r="D198" s="18"/>
      <c r="E198" s="18"/>
      <c r="F198" s="18"/>
      <c r="G198" s="18"/>
      <c r="H198" s="18"/>
      <c r="J198" s="192" t="s">
        <v>31</v>
      </c>
      <c r="K198" s="193">
        <f>O198+O199</f>
        <v>0</v>
      </c>
      <c r="L198" s="246"/>
      <c r="M198" s="247"/>
      <c r="N198" s="73" t="s">
        <v>20</v>
      </c>
      <c r="O198" s="79">
        <f>SUMIF(R187:R194,N196:N199,Q187:Q194)</f>
        <v>0</v>
      </c>
      <c r="P198" s="74"/>
      <c r="Q198" s="70"/>
      <c r="R198" s="43"/>
    </row>
    <row r="199" spans="1:19" s="4" customFormat="1" ht="15.75" customHeight="1" thickBot="1">
      <c r="A199" s="18" t="s">
        <v>37</v>
      </c>
      <c r="J199" s="196" t="s">
        <v>38</v>
      </c>
      <c r="K199" s="381">
        <f>SUM(K196:K198)</f>
        <v>0</v>
      </c>
      <c r="L199" s="248">
        <f>SUM(L196:M198)</f>
        <v>0</v>
      </c>
      <c r="M199" s="249"/>
      <c r="N199" s="73" t="s">
        <v>21</v>
      </c>
      <c r="O199" s="79">
        <f>SUMIF(R187:R194,N196:N199,Q187:Q194)</f>
        <v>0</v>
      </c>
      <c r="P199" s="74"/>
      <c r="Q199" s="70"/>
      <c r="R199" s="43"/>
    </row>
    <row r="200" spans="1:19" s="4" customFormat="1" ht="42" customHeight="1">
      <c r="A200" s="18"/>
      <c r="B200" s="34"/>
      <c r="C200" s="18"/>
      <c r="D200" s="18"/>
      <c r="E200" s="18"/>
      <c r="F200" s="18"/>
      <c r="G200" s="18"/>
      <c r="H200" s="18"/>
      <c r="J200" s="4" t="s">
        <v>102</v>
      </c>
      <c r="K200" s="19"/>
      <c r="N200" s="69"/>
      <c r="O200" s="80"/>
      <c r="P200" s="74"/>
      <c r="Q200" s="70"/>
      <c r="R200" s="43"/>
    </row>
    <row r="201" spans="1:19" s="1" customFormat="1" ht="25.5" customHeight="1">
      <c r="B201" s="121"/>
      <c r="C201" s="122"/>
      <c r="D201" s="122"/>
      <c r="E201" s="122"/>
      <c r="F201" s="217" t="s">
        <v>116</v>
      </c>
      <c r="G201" s="217"/>
      <c r="H201" s="217"/>
      <c r="I201" s="217"/>
      <c r="J201" s="122"/>
      <c r="K201" s="122"/>
      <c r="M201" s="123">
        <v>1</v>
      </c>
      <c r="N201" s="65"/>
      <c r="O201" s="77"/>
      <c r="P201" s="65"/>
      <c r="Q201" s="77"/>
      <c r="R201" s="124"/>
      <c r="S201" s="125"/>
    </row>
    <row r="202" spans="1:19" s="1" customFormat="1" ht="30.75" customHeight="1">
      <c r="B202" s="29"/>
      <c r="J202" s="88"/>
      <c r="K202" s="218">
        <f ca="1">$K$2</f>
        <v>46234</v>
      </c>
      <c r="L202" s="218"/>
      <c r="M202" s="218"/>
      <c r="N202" s="65"/>
      <c r="O202" s="77"/>
      <c r="P202" s="65"/>
      <c r="Q202" s="77"/>
      <c r="R202" s="124"/>
    </row>
    <row r="203" spans="1:19" s="1" customFormat="1" ht="21.75" customHeight="1">
      <c r="A203" s="35"/>
      <c r="B203" s="36"/>
      <c r="C203" s="26" t="s">
        <v>19</v>
      </c>
      <c r="I203" s="240" t="s">
        <v>55</v>
      </c>
      <c r="J203" s="240"/>
      <c r="K203" s="219" t="str">
        <f>$K$3</f>
        <v/>
      </c>
      <c r="L203" s="219"/>
      <c r="M203" s="219"/>
      <c r="P203" s="65"/>
      <c r="Q203" s="77"/>
      <c r="R203" s="124"/>
    </row>
    <row r="204" spans="1:19" s="1" customFormat="1" ht="16.5" customHeight="1">
      <c r="B204" s="29"/>
      <c r="I204" s="240" t="str">
        <f>$I$4</f>
        <v>会 社名</v>
      </c>
      <c r="J204" s="240"/>
      <c r="K204" s="219" t="str">
        <f>$K$4</f>
        <v/>
      </c>
      <c r="L204" s="219"/>
      <c r="M204" s="219"/>
      <c r="N204" s="65"/>
      <c r="O204" s="77"/>
      <c r="P204" s="65"/>
      <c r="Q204" s="77"/>
      <c r="R204" s="124"/>
    </row>
    <row r="205" spans="1:19" s="1" customFormat="1" ht="14.25" customHeight="1">
      <c r="B205" s="29"/>
      <c r="I205" s="240" t="str">
        <f>$I$5</f>
        <v>代表者名</v>
      </c>
      <c r="J205" s="240"/>
      <c r="K205" s="253"/>
      <c r="L205" s="253"/>
      <c r="M205" s="253"/>
      <c r="N205" s="65"/>
      <c r="O205" s="77"/>
      <c r="P205" s="65"/>
      <c r="Q205" s="77"/>
      <c r="R205" s="124"/>
    </row>
    <row r="206" spans="1:19" s="1" customFormat="1" ht="18.75" customHeight="1">
      <c r="A206" s="18" t="s">
        <v>7</v>
      </c>
      <c r="B206" s="29"/>
      <c r="I206" s="240" t="str">
        <f>$I$6</f>
        <v>電話／FAX</v>
      </c>
      <c r="J206" s="240"/>
      <c r="K206" s="201"/>
      <c r="L206" s="219" t="str">
        <f>$L$6</f>
        <v/>
      </c>
      <c r="M206" s="219"/>
      <c r="N206" s="65"/>
      <c r="O206" s="77"/>
      <c r="P206" s="65"/>
      <c r="Q206" s="77"/>
      <c r="R206" s="124"/>
    </row>
    <row r="207" spans="1:19" s="1" customFormat="1" ht="18.75" customHeight="1">
      <c r="B207" s="29"/>
      <c r="I207" s="241" t="str">
        <f>$I$7</f>
        <v>インボイス登録番号</v>
      </c>
      <c r="J207" s="241"/>
      <c r="K207" s="219" t="str">
        <f>$K$7</f>
        <v/>
      </c>
      <c r="L207" s="219"/>
      <c r="M207" s="219"/>
      <c r="N207" s="65"/>
      <c r="O207" s="77"/>
      <c r="P207" s="65"/>
      <c r="Q207" s="77"/>
      <c r="R207" s="124"/>
    </row>
    <row r="208" spans="1:19" s="1" customFormat="1" ht="9" customHeight="1" thickBot="1">
      <c r="B208" s="29"/>
      <c r="N208" s="65"/>
      <c r="O208" s="77"/>
      <c r="P208" s="65"/>
      <c r="Q208" s="77"/>
      <c r="R208" s="124"/>
    </row>
    <row r="209" spans="1:19" s="18" customFormat="1" ht="20.25" customHeight="1" thickBot="1">
      <c r="A209" s="194" t="s">
        <v>0</v>
      </c>
      <c r="B209" s="195" t="s">
        <v>9</v>
      </c>
      <c r="C209" s="232" t="s">
        <v>10</v>
      </c>
      <c r="D209" s="233"/>
      <c r="E209" s="233"/>
      <c r="F209" s="233"/>
      <c r="G209" s="234"/>
      <c r="H209" s="232" t="s">
        <v>23</v>
      </c>
      <c r="I209" s="234"/>
      <c r="J209" s="195" t="s">
        <v>24</v>
      </c>
      <c r="K209" s="391" t="s">
        <v>25</v>
      </c>
      <c r="L209" s="232" t="s">
        <v>26</v>
      </c>
      <c r="M209" s="250"/>
      <c r="N209" s="68"/>
      <c r="O209" s="73"/>
      <c r="P209" s="68"/>
      <c r="Q209" s="73"/>
      <c r="R209" s="126"/>
    </row>
    <row r="210" spans="1:19" s="4" customFormat="1" ht="27" customHeight="1" thickBot="1">
      <c r="A210" s="167"/>
      <c r="B210" s="168"/>
      <c r="C210" s="235"/>
      <c r="D210" s="236"/>
      <c r="E210" s="236"/>
      <c r="F210" s="236"/>
      <c r="G210" s="237"/>
      <c r="H210" s="238"/>
      <c r="I210" s="239"/>
      <c r="J210" s="169"/>
      <c r="K210" s="170">
        <f>SUM(K224+L224)</f>
        <v>0</v>
      </c>
      <c r="L210" s="238" t="str">
        <f>IF(H210="","",H210-J210-K210)</f>
        <v/>
      </c>
      <c r="M210" s="251"/>
      <c r="N210" s="68"/>
      <c r="O210" s="73"/>
      <c r="P210" s="69"/>
      <c r="Q210" s="70"/>
      <c r="R210" s="43"/>
    </row>
    <row r="211" spans="1:19" s="4" customFormat="1" ht="22.5" customHeight="1">
      <c r="A211" s="171" t="s">
        <v>8</v>
      </c>
      <c r="B211" s="226" t="s">
        <v>11</v>
      </c>
      <c r="C211" s="227"/>
      <c r="D211" s="227"/>
      <c r="E211" s="227"/>
      <c r="F211" s="227"/>
      <c r="G211" s="228"/>
      <c r="H211" s="172" t="s">
        <v>12</v>
      </c>
      <c r="I211" s="172" t="s">
        <v>15</v>
      </c>
      <c r="J211" s="172" t="s">
        <v>17</v>
      </c>
      <c r="K211" s="386" t="s">
        <v>27</v>
      </c>
      <c r="L211" s="173" t="s">
        <v>18</v>
      </c>
      <c r="M211" s="174" t="s">
        <v>14</v>
      </c>
      <c r="N211" s="68"/>
      <c r="O211" s="73"/>
      <c r="P211" s="69"/>
      <c r="Q211" s="70"/>
      <c r="R211" s="43"/>
    </row>
    <row r="212" spans="1:19" s="4" customFormat="1" ht="24" customHeight="1">
      <c r="A212" s="175"/>
      <c r="B212" s="229"/>
      <c r="C212" s="230"/>
      <c r="D212" s="230"/>
      <c r="E212" s="230"/>
      <c r="F212" s="230"/>
      <c r="G212" s="231"/>
      <c r="H212" s="176"/>
      <c r="I212" s="176"/>
      <c r="J212" s="177"/>
      <c r="K212" s="392">
        <f>H212*J212</f>
        <v>0</v>
      </c>
      <c r="L212" s="179"/>
      <c r="M212" s="199"/>
      <c r="N212" s="71"/>
      <c r="O212" s="76"/>
      <c r="P212" s="69"/>
      <c r="Q212" s="78">
        <f>K212</f>
        <v>0</v>
      </c>
      <c r="R212" s="57">
        <f>L212</f>
        <v>0</v>
      </c>
    </row>
    <row r="213" spans="1:19" s="4" customFormat="1" ht="24" customHeight="1">
      <c r="A213" s="184"/>
      <c r="B213" s="220"/>
      <c r="C213" s="221"/>
      <c r="D213" s="221"/>
      <c r="E213" s="221"/>
      <c r="F213" s="221"/>
      <c r="G213" s="222"/>
      <c r="H213" s="182"/>
      <c r="I213" s="182"/>
      <c r="J213" s="183"/>
      <c r="K213" s="392">
        <f t="shared" ref="K213:K219" si="23">H213*J213</f>
        <v>0</v>
      </c>
      <c r="L213" s="179"/>
      <c r="M213" s="180"/>
      <c r="N213" s="68"/>
      <c r="O213" s="76"/>
      <c r="P213" s="69"/>
      <c r="Q213" s="78">
        <f t="shared" ref="Q213:Q219" si="24">K213</f>
        <v>0</v>
      </c>
      <c r="R213" s="57">
        <f t="shared" ref="R213:R219" si="25">L213</f>
        <v>0</v>
      </c>
    </row>
    <row r="214" spans="1:19" s="4" customFormat="1" ht="24" customHeight="1">
      <c r="A214" s="184"/>
      <c r="B214" s="220"/>
      <c r="C214" s="221"/>
      <c r="D214" s="221"/>
      <c r="E214" s="221"/>
      <c r="F214" s="221"/>
      <c r="G214" s="222"/>
      <c r="H214" s="182"/>
      <c r="I214" s="182"/>
      <c r="J214" s="183"/>
      <c r="K214" s="392">
        <f t="shared" si="23"/>
        <v>0</v>
      </c>
      <c r="L214" s="179"/>
      <c r="M214" s="180"/>
      <c r="N214" s="68"/>
      <c r="O214" s="76"/>
      <c r="P214" s="69"/>
      <c r="Q214" s="78">
        <f t="shared" si="24"/>
        <v>0</v>
      </c>
      <c r="R214" s="57">
        <f t="shared" si="25"/>
        <v>0</v>
      </c>
    </row>
    <row r="215" spans="1:19" s="4" customFormat="1" ht="24" customHeight="1">
      <c r="A215" s="184"/>
      <c r="B215" s="220"/>
      <c r="C215" s="221"/>
      <c r="D215" s="221"/>
      <c r="E215" s="221"/>
      <c r="F215" s="221"/>
      <c r="G215" s="222"/>
      <c r="H215" s="182"/>
      <c r="I215" s="182"/>
      <c r="J215" s="183"/>
      <c r="K215" s="392">
        <f t="shared" si="23"/>
        <v>0</v>
      </c>
      <c r="L215" s="179"/>
      <c r="M215" s="180"/>
      <c r="N215" s="68"/>
      <c r="O215" s="76"/>
      <c r="P215" s="72"/>
      <c r="Q215" s="78">
        <f t="shared" si="24"/>
        <v>0</v>
      </c>
      <c r="R215" s="57">
        <f t="shared" si="25"/>
        <v>0</v>
      </c>
    </row>
    <row r="216" spans="1:19" s="4" customFormat="1" ht="24" customHeight="1">
      <c r="A216" s="184"/>
      <c r="B216" s="220"/>
      <c r="C216" s="221"/>
      <c r="D216" s="221"/>
      <c r="E216" s="221"/>
      <c r="F216" s="221"/>
      <c r="G216" s="222"/>
      <c r="H216" s="182"/>
      <c r="I216" s="182"/>
      <c r="J216" s="183"/>
      <c r="K216" s="392">
        <f t="shared" si="23"/>
        <v>0</v>
      </c>
      <c r="L216" s="179"/>
      <c r="M216" s="180"/>
      <c r="N216" s="68"/>
      <c r="O216" s="76"/>
      <c r="P216" s="69"/>
      <c r="Q216" s="78">
        <f t="shared" si="24"/>
        <v>0</v>
      </c>
      <c r="R216" s="57">
        <f t="shared" si="25"/>
        <v>0</v>
      </c>
    </row>
    <row r="217" spans="1:19" s="4" customFormat="1" ht="24" customHeight="1">
      <c r="A217" s="184"/>
      <c r="B217" s="220"/>
      <c r="C217" s="221"/>
      <c r="D217" s="221"/>
      <c r="E217" s="221"/>
      <c r="F217" s="221"/>
      <c r="G217" s="222"/>
      <c r="H217" s="182"/>
      <c r="I217" s="182"/>
      <c r="J217" s="183"/>
      <c r="K217" s="392">
        <f t="shared" si="23"/>
        <v>0</v>
      </c>
      <c r="L217" s="179"/>
      <c r="M217" s="180"/>
      <c r="N217" s="68"/>
      <c r="O217" s="76"/>
      <c r="P217" s="69"/>
      <c r="Q217" s="78">
        <f t="shared" si="24"/>
        <v>0</v>
      </c>
      <c r="R217" s="57">
        <f t="shared" si="25"/>
        <v>0</v>
      </c>
    </row>
    <row r="218" spans="1:19" s="4" customFormat="1" ht="24" customHeight="1">
      <c r="A218" s="184"/>
      <c r="B218" s="220"/>
      <c r="C218" s="221"/>
      <c r="D218" s="221"/>
      <c r="E218" s="221"/>
      <c r="F218" s="221"/>
      <c r="G218" s="222"/>
      <c r="H218" s="182"/>
      <c r="I218" s="182"/>
      <c r="J218" s="183"/>
      <c r="K218" s="392">
        <f t="shared" si="23"/>
        <v>0</v>
      </c>
      <c r="L218" s="179"/>
      <c r="M218" s="180"/>
      <c r="N218" s="68"/>
      <c r="O218" s="76"/>
      <c r="P218" s="69"/>
      <c r="Q218" s="78">
        <f t="shared" si="24"/>
        <v>0</v>
      </c>
      <c r="R218" s="57">
        <f t="shared" si="25"/>
        <v>0</v>
      </c>
    </row>
    <row r="219" spans="1:19" s="4" customFormat="1" ht="24" customHeight="1" thickBot="1">
      <c r="A219" s="185"/>
      <c r="B219" s="223"/>
      <c r="C219" s="224"/>
      <c r="D219" s="224"/>
      <c r="E219" s="224"/>
      <c r="F219" s="224"/>
      <c r="G219" s="225"/>
      <c r="H219" s="186"/>
      <c r="I219" s="186"/>
      <c r="J219" s="187"/>
      <c r="K219" s="392">
        <f t="shared" si="23"/>
        <v>0</v>
      </c>
      <c r="L219" s="179"/>
      <c r="M219" s="200"/>
      <c r="N219" s="68"/>
      <c r="O219" s="76"/>
      <c r="P219" s="69"/>
      <c r="Q219" s="78">
        <f t="shared" si="24"/>
        <v>0</v>
      </c>
      <c r="R219" s="57">
        <f t="shared" si="25"/>
        <v>0</v>
      </c>
    </row>
    <row r="220" spans="1:19" s="4" customFormat="1" ht="15.75" customHeight="1">
      <c r="B220" s="33"/>
      <c r="C220" s="18"/>
      <c r="D220" s="18"/>
      <c r="E220" s="18"/>
      <c r="F220" s="18"/>
      <c r="G220" s="33"/>
      <c r="H220" s="18"/>
      <c r="I220" s="16"/>
      <c r="J220" s="188" t="s">
        <v>32</v>
      </c>
      <c r="K220" s="377" t="s">
        <v>28</v>
      </c>
      <c r="L220" s="242" t="s">
        <v>33</v>
      </c>
      <c r="M220" s="243"/>
      <c r="N220" s="68"/>
      <c r="O220" s="76"/>
      <c r="P220" s="69"/>
      <c r="Q220" s="75"/>
      <c r="R220" s="46"/>
      <c r="S220" s="44"/>
    </row>
    <row r="221" spans="1:19" s="4" customFormat="1" ht="15.75" customHeight="1">
      <c r="A221" s="17" t="s">
        <v>6</v>
      </c>
      <c r="B221" s="33"/>
      <c r="C221" s="18"/>
      <c r="D221" s="18"/>
      <c r="E221" s="18"/>
      <c r="F221" s="18"/>
      <c r="G221" s="33"/>
      <c r="H221" s="18"/>
      <c r="I221" s="15"/>
      <c r="J221" s="190" t="s">
        <v>29</v>
      </c>
      <c r="K221" s="191">
        <f>O221</f>
        <v>0</v>
      </c>
      <c r="L221" s="244">
        <f>P221</f>
        <v>0</v>
      </c>
      <c r="M221" s="245"/>
      <c r="N221" s="73"/>
      <c r="O221" s="79">
        <f>SUMIF(R212:R219,N221:N224,Q212:Q219)</f>
        <v>0</v>
      </c>
      <c r="P221" s="74">
        <f>O221*0.1</f>
        <v>0</v>
      </c>
      <c r="Q221" s="75"/>
      <c r="R221" s="46"/>
    </row>
    <row r="222" spans="1:19" s="4" customFormat="1" ht="15.75" customHeight="1">
      <c r="A222" s="18" t="s">
        <v>16</v>
      </c>
      <c r="B222" s="33"/>
      <c r="C222" s="18"/>
      <c r="D222" s="18"/>
      <c r="E222" s="18"/>
      <c r="F222" s="18"/>
      <c r="G222" s="18"/>
      <c r="H222" s="18"/>
      <c r="I222" s="15"/>
      <c r="J222" s="190" t="s">
        <v>30</v>
      </c>
      <c r="K222" s="191">
        <f>O222</f>
        <v>0</v>
      </c>
      <c r="L222" s="244">
        <f>P222</f>
        <v>0</v>
      </c>
      <c r="M222" s="245"/>
      <c r="N222" s="76">
        <v>0.08</v>
      </c>
      <c r="O222" s="79">
        <f>SUMIF(R212:R219,N221:N224,Q212:Q219)</f>
        <v>0</v>
      </c>
      <c r="P222" s="74">
        <f>O222*0.08</f>
        <v>0</v>
      </c>
      <c r="Q222" s="75"/>
      <c r="R222" s="46"/>
    </row>
    <row r="223" spans="1:19" s="4" customFormat="1" ht="15.75" customHeight="1" thickBot="1">
      <c r="A223" s="18" t="s">
        <v>34</v>
      </c>
      <c r="B223" s="33"/>
      <c r="C223" s="18"/>
      <c r="D223" s="18"/>
      <c r="E223" s="18"/>
      <c r="F223" s="18"/>
      <c r="G223" s="18"/>
      <c r="H223" s="18"/>
      <c r="J223" s="192" t="s">
        <v>31</v>
      </c>
      <c r="K223" s="193">
        <f>O223+O224</f>
        <v>0</v>
      </c>
      <c r="L223" s="246"/>
      <c r="M223" s="247"/>
      <c r="N223" s="73" t="s">
        <v>20</v>
      </c>
      <c r="O223" s="79">
        <f>SUMIF(R212:R219,N221:N224,Q212:Q219)</f>
        <v>0</v>
      </c>
      <c r="P223" s="74"/>
      <c r="Q223" s="70"/>
      <c r="R223" s="43"/>
    </row>
    <row r="224" spans="1:19" s="4" customFormat="1" ht="15.75" customHeight="1" thickBot="1">
      <c r="A224" s="18" t="s">
        <v>37</v>
      </c>
      <c r="J224" s="196" t="s">
        <v>38</v>
      </c>
      <c r="K224" s="381">
        <f>SUM(K221:K223)</f>
        <v>0</v>
      </c>
      <c r="L224" s="248">
        <f>SUM(L221:M223)</f>
        <v>0</v>
      </c>
      <c r="M224" s="249"/>
      <c r="N224" s="73" t="s">
        <v>21</v>
      </c>
      <c r="O224" s="79">
        <f>SUMIF(R212:R219,N221:N224,Q212:Q219)</f>
        <v>0</v>
      </c>
      <c r="P224" s="74"/>
      <c r="Q224" s="70"/>
      <c r="R224" s="43"/>
    </row>
    <row r="225" spans="1:19" s="4" customFormat="1" ht="42" customHeight="1">
      <c r="A225" s="18"/>
      <c r="B225" s="34"/>
      <c r="C225" s="18"/>
      <c r="D225" s="18"/>
      <c r="E225" s="18"/>
      <c r="F225" s="18"/>
      <c r="G225" s="18"/>
      <c r="H225" s="18"/>
      <c r="J225" s="4" t="s">
        <v>102</v>
      </c>
      <c r="K225" s="19"/>
      <c r="N225" s="69"/>
      <c r="O225" s="80"/>
      <c r="P225" s="74"/>
      <c r="Q225" s="70"/>
      <c r="R225" s="43"/>
    </row>
    <row r="226" spans="1:19" s="1" customFormat="1" ht="25.5" customHeight="1">
      <c r="B226" s="121"/>
      <c r="C226" s="122"/>
      <c r="D226" s="122"/>
      <c r="E226" s="122"/>
      <c r="F226" s="217" t="s">
        <v>116</v>
      </c>
      <c r="G226" s="217"/>
      <c r="H226" s="217"/>
      <c r="I226" s="217"/>
      <c r="J226" s="122"/>
      <c r="K226" s="122"/>
      <c r="M226" s="123">
        <v>1</v>
      </c>
      <c r="N226" s="65"/>
      <c r="O226" s="77"/>
      <c r="P226" s="65"/>
      <c r="Q226" s="77"/>
      <c r="R226" s="124"/>
      <c r="S226" s="125"/>
    </row>
    <row r="227" spans="1:19" s="1" customFormat="1" ht="30.75" customHeight="1">
      <c r="B227" s="29"/>
      <c r="J227" s="88"/>
      <c r="K227" s="218">
        <f ca="1">$K$2</f>
        <v>46234</v>
      </c>
      <c r="L227" s="218"/>
      <c r="M227" s="218"/>
      <c r="N227" s="65"/>
      <c r="O227" s="77"/>
      <c r="P227" s="65"/>
      <c r="Q227" s="77"/>
      <c r="R227" s="124"/>
    </row>
    <row r="228" spans="1:19" s="1" customFormat="1" ht="21.75" customHeight="1">
      <c r="A228" s="35"/>
      <c r="B228" s="36"/>
      <c r="C228" s="26" t="s">
        <v>19</v>
      </c>
      <c r="I228" s="388" t="s">
        <v>55</v>
      </c>
      <c r="J228" s="388"/>
      <c r="K228" s="371" t="str">
        <f>$K$3</f>
        <v/>
      </c>
      <c r="L228" s="371"/>
      <c r="M228" s="371"/>
      <c r="P228" s="65"/>
      <c r="Q228" s="77"/>
      <c r="R228" s="124"/>
    </row>
    <row r="229" spans="1:19" s="1" customFormat="1" ht="16.5" customHeight="1">
      <c r="B229" s="29"/>
      <c r="I229" s="388" t="str">
        <f>$I$4</f>
        <v>会 社名</v>
      </c>
      <c r="J229" s="388"/>
      <c r="K229" s="371" t="str">
        <f>$K$4</f>
        <v/>
      </c>
      <c r="L229" s="371"/>
      <c r="M229" s="371"/>
      <c r="N229" s="65"/>
      <c r="O229" s="77"/>
      <c r="P229" s="65"/>
      <c r="Q229" s="77"/>
      <c r="R229" s="124"/>
    </row>
    <row r="230" spans="1:19" s="1" customFormat="1" ht="14.25" customHeight="1">
      <c r="B230" s="29"/>
      <c r="I230" s="388" t="str">
        <f>$I$5</f>
        <v>代表者名</v>
      </c>
      <c r="J230" s="388"/>
      <c r="K230" s="372"/>
      <c r="L230" s="372"/>
      <c r="M230" s="372"/>
      <c r="N230" s="65"/>
      <c r="O230" s="77"/>
      <c r="P230" s="65"/>
      <c r="Q230" s="77"/>
      <c r="R230" s="124"/>
    </row>
    <row r="231" spans="1:19" s="1" customFormat="1" ht="18.75" customHeight="1">
      <c r="A231" s="18" t="s">
        <v>7</v>
      </c>
      <c r="B231" s="29"/>
      <c r="I231" s="388" t="str">
        <f>$I$6</f>
        <v>電話／FAX</v>
      </c>
      <c r="J231" s="388"/>
      <c r="K231" s="389"/>
      <c r="L231" s="371" t="str">
        <f>$L$6</f>
        <v/>
      </c>
      <c r="M231" s="371"/>
      <c r="N231" s="65"/>
      <c r="O231" s="77"/>
      <c r="P231" s="65"/>
      <c r="Q231" s="77"/>
      <c r="R231" s="124"/>
    </row>
    <row r="232" spans="1:19" s="1" customFormat="1" ht="18.75" customHeight="1">
      <c r="B232" s="29"/>
      <c r="I232" s="390" t="str">
        <f>$I$7</f>
        <v>インボイス登録番号</v>
      </c>
      <c r="J232" s="390"/>
      <c r="K232" s="371" t="str">
        <f>$K$7</f>
        <v/>
      </c>
      <c r="L232" s="371"/>
      <c r="M232" s="371"/>
      <c r="N232" s="65"/>
      <c r="O232" s="77"/>
      <c r="P232" s="65"/>
      <c r="Q232" s="77"/>
      <c r="R232" s="124"/>
    </row>
    <row r="233" spans="1:19" s="1" customFormat="1" ht="9" customHeight="1" thickBot="1">
      <c r="B233" s="29"/>
      <c r="K233" s="155"/>
      <c r="L233" s="155"/>
      <c r="M233" s="155"/>
      <c r="N233" s="65"/>
      <c r="O233" s="77"/>
      <c r="P233" s="65"/>
      <c r="Q233" s="77"/>
      <c r="R233" s="124"/>
    </row>
    <row r="234" spans="1:19" s="18" customFormat="1" ht="20.25" customHeight="1" thickBot="1">
      <c r="A234" s="194" t="s">
        <v>0</v>
      </c>
      <c r="B234" s="195" t="s">
        <v>9</v>
      </c>
      <c r="C234" s="232" t="s">
        <v>10</v>
      </c>
      <c r="D234" s="233"/>
      <c r="E234" s="233"/>
      <c r="F234" s="233"/>
      <c r="G234" s="234"/>
      <c r="H234" s="232" t="s">
        <v>23</v>
      </c>
      <c r="I234" s="234"/>
      <c r="J234" s="195" t="s">
        <v>24</v>
      </c>
      <c r="K234" s="391" t="s">
        <v>25</v>
      </c>
      <c r="L234" s="232" t="s">
        <v>26</v>
      </c>
      <c r="M234" s="250"/>
      <c r="N234" s="68"/>
      <c r="O234" s="73"/>
      <c r="P234" s="68"/>
      <c r="Q234" s="73"/>
      <c r="R234" s="126"/>
    </row>
    <row r="235" spans="1:19" s="4" customFormat="1" ht="27" customHeight="1" thickBot="1">
      <c r="A235" s="167"/>
      <c r="B235" s="168"/>
      <c r="C235" s="235"/>
      <c r="D235" s="236"/>
      <c r="E235" s="236"/>
      <c r="F235" s="236"/>
      <c r="G235" s="237"/>
      <c r="H235" s="238"/>
      <c r="I235" s="239"/>
      <c r="J235" s="169"/>
      <c r="K235" s="170">
        <f>SUM(K249+L249)</f>
        <v>0</v>
      </c>
      <c r="L235" s="238" t="str">
        <f>IF(H235="","",H235-J235-K235)</f>
        <v/>
      </c>
      <c r="M235" s="251"/>
      <c r="N235" s="68"/>
      <c r="O235" s="73"/>
      <c r="P235" s="69"/>
      <c r="Q235" s="70"/>
      <c r="R235" s="43"/>
    </row>
    <row r="236" spans="1:19" s="4" customFormat="1" ht="22.5" customHeight="1">
      <c r="A236" s="171" t="s">
        <v>8</v>
      </c>
      <c r="B236" s="226" t="s">
        <v>11</v>
      </c>
      <c r="C236" s="227"/>
      <c r="D236" s="227"/>
      <c r="E236" s="227"/>
      <c r="F236" s="227"/>
      <c r="G236" s="228"/>
      <c r="H236" s="172" t="s">
        <v>12</v>
      </c>
      <c r="I236" s="172" t="s">
        <v>15</v>
      </c>
      <c r="J236" s="172" t="s">
        <v>17</v>
      </c>
      <c r="K236" s="386" t="s">
        <v>27</v>
      </c>
      <c r="L236" s="173" t="s">
        <v>18</v>
      </c>
      <c r="M236" s="174" t="s">
        <v>14</v>
      </c>
      <c r="N236" s="68"/>
      <c r="O236" s="73"/>
      <c r="P236" s="69"/>
      <c r="Q236" s="70"/>
      <c r="R236" s="43"/>
    </row>
    <row r="237" spans="1:19" s="4" customFormat="1" ht="24" customHeight="1">
      <c r="A237" s="175"/>
      <c r="B237" s="229"/>
      <c r="C237" s="230"/>
      <c r="D237" s="230"/>
      <c r="E237" s="230"/>
      <c r="F237" s="230"/>
      <c r="G237" s="231"/>
      <c r="H237" s="176"/>
      <c r="I237" s="176"/>
      <c r="J237" s="177"/>
      <c r="K237" s="392">
        <f>H237*J237</f>
        <v>0</v>
      </c>
      <c r="L237" s="179"/>
      <c r="M237" s="199"/>
      <c r="N237" s="71"/>
      <c r="O237" s="76"/>
      <c r="P237" s="69"/>
      <c r="Q237" s="78">
        <f>K237</f>
        <v>0</v>
      </c>
      <c r="R237" s="57">
        <f>L237</f>
        <v>0</v>
      </c>
    </row>
    <row r="238" spans="1:19" s="4" customFormat="1" ht="24" customHeight="1">
      <c r="A238" s="184"/>
      <c r="B238" s="220"/>
      <c r="C238" s="221"/>
      <c r="D238" s="221"/>
      <c r="E238" s="221"/>
      <c r="F238" s="221"/>
      <c r="G238" s="222"/>
      <c r="H238" s="182"/>
      <c r="I238" s="182"/>
      <c r="J238" s="183"/>
      <c r="K238" s="392">
        <f t="shared" ref="K238:K244" si="26">H238*J238</f>
        <v>0</v>
      </c>
      <c r="L238" s="179"/>
      <c r="M238" s="180"/>
      <c r="N238" s="68"/>
      <c r="O238" s="76"/>
      <c r="P238" s="69"/>
      <c r="Q238" s="78">
        <f t="shared" ref="Q238:Q244" si="27">K238</f>
        <v>0</v>
      </c>
      <c r="R238" s="57">
        <f t="shared" ref="R238:R244" si="28">L238</f>
        <v>0</v>
      </c>
    </row>
    <row r="239" spans="1:19" s="4" customFormat="1" ht="24" customHeight="1">
      <c r="A239" s="184"/>
      <c r="B239" s="220"/>
      <c r="C239" s="221"/>
      <c r="D239" s="221"/>
      <c r="E239" s="221"/>
      <c r="F239" s="221"/>
      <c r="G239" s="222"/>
      <c r="H239" s="182"/>
      <c r="I239" s="182"/>
      <c r="J239" s="183"/>
      <c r="K239" s="392">
        <f t="shared" si="26"/>
        <v>0</v>
      </c>
      <c r="L239" s="179"/>
      <c r="M239" s="180"/>
      <c r="N239" s="68"/>
      <c r="O239" s="76"/>
      <c r="P239" s="69"/>
      <c r="Q239" s="78">
        <f t="shared" si="27"/>
        <v>0</v>
      </c>
      <c r="R239" s="57">
        <f t="shared" si="28"/>
        <v>0</v>
      </c>
    </row>
    <row r="240" spans="1:19" s="4" customFormat="1" ht="24" customHeight="1">
      <c r="A240" s="184"/>
      <c r="B240" s="220"/>
      <c r="C240" s="221"/>
      <c r="D240" s="221"/>
      <c r="E240" s="221"/>
      <c r="F240" s="221"/>
      <c r="G240" s="222"/>
      <c r="H240" s="182"/>
      <c r="I240" s="182"/>
      <c r="J240" s="183"/>
      <c r="K240" s="392">
        <f t="shared" si="26"/>
        <v>0</v>
      </c>
      <c r="L240" s="179"/>
      <c r="M240" s="180"/>
      <c r="N240" s="68"/>
      <c r="O240" s="76"/>
      <c r="P240" s="72"/>
      <c r="Q240" s="78">
        <f t="shared" si="27"/>
        <v>0</v>
      </c>
      <c r="R240" s="57">
        <f t="shared" si="28"/>
        <v>0</v>
      </c>
    </row>
    <row r="241" spans="1:19" s="4" customFormat="1" ht="24" customHeight="1">
      <c r="A241" s="184"/>
      <c r="B241" s="220"/>
      <c r="C241" s="221"/>
      <c r="D241" s="221"/>
      <c r="E241" s="221"/>
      <c r="F241" s="221"/>
      <c r="G241" s="222"/>
      <c r="H241" s="182"/>
      <c r="I241" s="182"/>
      <c r="J241" s="183"/>
      <c r="K241" s="392">
        <f>H241*J241</f>
        <v>0</v>
      </c>
      <c r="L241" s="179"/>
      <c r="M241" s="180"/>
      <c r="N241" s="68"/>
      <c r="O241" s="76"/>
      <c r="P241" s="69"/>
      <c r="Q241" s="78">
        <f t="shared" si="27"/>
        <v>0</v>
      </c>
      <c r="R241" s="57">
        <f t="shared" si="28"/>
        <v>0</v>
      </c>
    </row>
    <row r="242" spans="1:19" s="4" customFormat="1" ht="24" customHeight="1">
      <c r="A242" s="184"/>
      <c r="B242" s="220"/>
      <c r="C242" s="221"/>
      <c r="D242" s="221"/>
      <c r="E242" s="221"/>
      <c r="F242" s="221"/>
      <c r="G242" s="222"/>
      <c r="H242" s="182"/>
      <c r="I242" s="182"/>
      <c r="J242" s="183"/>
      <c r="K242" s="392">
        <f t="shared" si="26"/>
        <v>0</v>
      </c>
      <c r="L242" s="179"/>
      <c r="M242" s="180"/>
      <c r="N242" s="68"/>
      <c r="O242" s="76"/>
      <c r="P242" s="69"/>
      <c r="Q242" s="78">
        <f t="shared" si="27"/>
        <v>0</v>
      </c>
      <c r="R242" s="57">
        <f t="shared" si="28"/>
        <v>0</v>
      </c>
    </row>
    <row r="243" spans="1:19" s="4" customFormat="1" ht="24" customHeight="1">
      <c r="A243" s="184"/>
      <c r="B243" s="220"/>
      <c r="C243" s="221"/>
      <c r="D243" s="221"/>
      <c r="E243" s="221"/>
      <c r="F243" s="221"/>
      <c r="G243" s="222"/>
      <c r="H243" s="182"/>
      <c r="I243" s="182"/>
      <c r="J243" s="183"/>
      <c r="K243" s="392">
        <f t="shared" si="26"/>
        <v>0</v>
      </c>
      <c r="L243" s="179"/>
      <c r="M243" s="180"/>
      <c r="N243" s="68"/>
      <c r="O243" s="76"/>
      <c r="P243" s="69"/>
      <c r="Q243" s="78">
        <f t="shared" si="27"/>
        <v>0</v>
      </c>
      <c r="R243" s="57">
        <f t="shared" si="28"/>
        <v>0</v>
      </c>
    </row>
    <row r="244" spans="1:19" s="4" customFormat="1" ht="24" customHeight="1" thickBot="1">
      <c r="A244" s="185"/>
      <c r="B244" s="223"/>
      <c r="C244" s="224"/>
      <c r="D244" s="224"/>
      <c r="E244" s="224"/>
      <c r="F244" s="224"/>
      <c r="G244" s="225"/>
      <c r="H244" s="186"/>
      <c r="I244" s="186"/>
      <c r="J244" s="187"/>
      <c r="K244" s="392">
        <f t="shared" si="26"/>
        <v>0</v>
      </c>
      <c r="L244" s="179"/>
      <c r="M244" s="200"/>
      <c r="N244" s="68"/>
      <c r="O244" s="76"/>
      <c r="P244" s="69"/>
      <c r="Q244" s="78">
        <f t="shared" si="27"/>
        <v>0</v>
      </c>
      <c r="R244" s="57">
        <f t="shared" si="28"/>
        <v>0</v>
      </c>
    </row>
    <row r="245" spans="1:19" s="4" customFormat="1" ht="15.75" customHeight="1">
      <c r="B245" s="33"/>
      <c r="C245" s="18"/>
      <c r="D245" s="18"/>
      <c r="E245" s="18"/>
      <c r="F245" s="18"/>
      <c r="G245" s="33"/>
      <c r="H245" s="18"/>
      <c r="I245" s="16"/>
      <c r="J245" s="188" t="s">
        <v>32</v>
      </c>
      <c r="K245" s="377" t="s">
        <v>28</v>
      </c>
      <c r="L245" s="242" t="s">
        <v>33</v>
      </c>
      <c r="M245" s="243"/>
      <c r="N245" s="68"/>
      <c r="O245" s="76"/>
      <c r="P245" s="69"/>
      <c r="Q245" s="75"/>
      <c r="R245" s="46"/>
      <c r="S245" s="44"/>
    </row>
    <row r="246" spans="1:19" s="4" customFormat="1" ht="15.75" customHeight="1">
      <c r="A246" s="17" t="s">
        <v>6</v>
      </c>
      <c r="B246" s="33"/>
      <c r="C246" s="18"/>
      <c r="D246" s="18"/>
      <c r="E246" s="18"/>
      <c r="F246" s="18"/>
      <c r="G246" s="33"/>
      <c r="H246" s="18"/>
      <c r="I246" s="15"/>
      <c r="J246" s="190" t="s">
        <v>29</v>
      </c>
      <c r="K246" s="191">
        <f>O246</f>
        <v>0</v>
      </c>
      <c r="L246" s="244">
        <f>P246</f>
        <v>0</v>
      </c>
      <c r="M246" s="245"/>
      <c r="N246" s="73"/>
      <c r="O246" s="79">
        <f>SUMIF(R237:R244,N246:N249,Q237:Q244)</f>
        <v>0</v>
      </c>
      <c r="P246" s="74">
        <f>O246*0.1</f>
        <v>0</v>
      </c>
      <c r="Q246" s="75"/>
      <c r="R246" s="46"/>
    </row>
    <row r="247" spans="1:19" s="4" customFormat="1" ht="15.75" customHeight="1">
      <c r="A247" s="18" t="s">
        <v>16</v>
      </c>
      <c r="B247" s="33"/>
      <c r="C247" s="18"/>
      <c r="D247" s="18"/>
      <c r="E247" s="18"/>
      <c r="F247" s="18"/>
      <c r="G247" s="18"/>
      <c r="H247" s="18"/>
      <c r="I247" s="15"/>
      <c r="J247" s="190" t="s">
        <v>30</v>
      </c>
      <c r="K247" s="191">
        <f>O247</f>
        <v>0</v>
      </c>
      <c r="L247" s="244">
        <f>P247</f>
        <v>0</v>
      </c>
      <c r="M247" s="245"/>
      <c r="N247" s="76">
        <v>0.08</v>
      </c>
      <c r="O247" s="79">
        <f>SUMIF(R237:R244,N246:N249,Q237:Q244)</f>
        <v>0</v>
      </c>
      <c r="P247" s="74">
        <f>O247*0.08</f>
        <v>0</v>
      </c>
      <c r="Q247" s="75"/>
      <c r="R247" s="46"/>
    </row>
    <row r="248" spans="1:19" s="4" customFormat="1" ht="15.75" customHeight="1" thickBot="1">
      <c r="A248" s="18" t="s">
        <v>34</v>
      </c>
      <c r="B248" s="33"/>
      <c r="C248" s="18"/>
      <c r="D248" s="18"/>
      <c r="E248" s="18"/>
      <c r="F248" s="18"/>
      <c r="G248" s="18"/>
      <c r="H248" s="18"/>
      <c r="J248" s="192" t="s">
        <v>31</v>
      </c>
      <c r="K248" s="193">
        <f>O248+O249</f>
        <v>0</v>
      </c>
      <c r="L248" s="246"/>
      <c r="M248" s="247"/>
      <c r="N248" s="73" t="s">
        <v>20</v>
      </c>
      <c r="O248" s="79">
        <f>SUMIF(R237:R244,N246:N249,Q237:Q244)</f>
        <v>0</v>
      </c>
      <c r="P248" s="74"/>
      <c r="Q248" s="70"/>
      <c r="R248" s="43"/>
    </row>
    <row r="249" spans="1:19" s="4" customFormat="1" ht="15.75" customHeight="1" thickBot="1">
      <c r="A249" s="18" t="s">
        <v>37</v>
      </c>
      <c r="J249" s="196" t="s">
        <v>38</v>
      </c>
      <c r="K249" s="381">
        <f>SUM(K246:K248)</f>
        <v>0</v>
      </c>
      <c r="L249" s="248">
        <f>SUM(L246:M248)</f>
        <v>0</v>
      </c>
      <c r="M249" s="249"/>
      <c r="N249" s="73" t="s">
        <v>21</v>
      </c>
      <c r="O249" s="79">
        <f>SUMIF(R237:R244,N246:N249,Q237:Q244)</f>
        <v>0</v>
      </c>
      <c r="P249" s="74"/>
      <c r="Q249" s="70"/>
      <c r="R249" s="43"/>
    </row>
    <row r="250" spans="1:19" s="4" customFormat="1" ht="42" customHeight="1">
      <c r="A250" s="18"/>
      <c r="B250" s="34"/>
      <c r="C250" s="18"/>
      <c r="D250" s="18"/>
      <c r="E250" s="18"/>
      <c r="F250" s="18"/>
      <c r="G250" s="18"/>
      <c r="H250" s="18"/>
      <c r="J250" s="4" t="s">
        <v>102</v>
      </c>
      <c r="K250" s="19"/>
      <c r="N250" s="69"/>
      <c r="O250" s="80"/>
      <c r="P250" s="74"/>
      <c r="Q250" s="70"/>
      <c r="R250" s="43"/>
    </row>
  </sheetData>
  <sheetProtection sheet="1" objects="1" scenarios="1"/>
  <mergeCells count="320">
    <mergeCell ref="L222:M222"/>
    <mergeCell ref="L223:M223"/>
    <mergeCell ref="L247:M247"/>
    <mergeCell ref="L248:M248"/>
    <mergeCell ref="L249:M249"/>
    <mergeCell ref="K228:M228"/>
    <mergeCell ref="K229:M229"/>
    <mergeCell ref="K230:M230"/>
    <mergeCell ref="L231:M231"/>
    <mergeCell ref="K232:M232"/>
    <mergeCell ref="L234:M234"/>
    <mergeCell ref="L235:M235"/>
    <mergeCell ref="L245:M245"/>
    <mergeCell ref="L246:M246"/>
    <mergeCell ref="I205:J205"/>
    <mergeCell ref="K205:M205"/>
    <mergeCell ref="I206:J206"/>
    <mergeCell ref="L206:M206"/>
    <mergeCell ref="K207:M207"/>
    <mergeCell ref="L209:M209"/>
    <mergeCell ref="L210:M210"/>
    <mergeCell ref="L220:M220"/>
    <mergeCell ref="L221:M221"/>
    <mergeCell ref="L195:M195"/>
    <mergeCell ref="L196:M196"/>
    <mergeCell ref="L197:M197"/>
    <mergeCell ref="L199:M199"/>
    <mergeCell ref="F201:I201"/>
    <mergeCell ref="K202:M202"/>
    <mergeCell ref="I203:J203"/>
    <mergeCell ref="K203:M203"/>
    <mergeCell ref="I204:J204"/>
    <mergeCell ref="K204:M204"/>
    <mergeCell ref="L198:M198"/>
    <mergeCell ref="L170:M170"/>
    <mergeCell ref="L171:M171"/>
    <mergeCell ref="L172:M172"/>
    <mergeCell ref="K179:M179"/>
    <mergeCell ref="K180:M180"/>
    <mergeCell ref="L181:M181"/>
    <mergeCell ref="K182:M182"/>
    <mergeCell ref="L184:M184"/>
    <mergeCell ref="L185:M185"/>
    <mergeCell ref="L173:M173"/>
    <mergeCell ref="L174:M174"/>
    <mergeCell ref="K52:M52"/>
    <mergeCell ref="K53:M53"/>
    <mergeCell ref="K54:M54"/>
    <mergeCell ref="K55:M55"/>
    <mergeCell ref="L56:M56"/>
    <mergeCell ref="K57:M57"/>
    <mergeCell ref="L59:M59"/>
    <mergeCell ref="L60:M60"/>
    <mergeCell ref="L70:M70"/>
    <mergeCell ref="B119:G119"/>
    <mergeCell ref="B116:G116"/>
    <mergeCell ref="L71:M71"/>
    <mergeCell ref="L72:M72"/>
    <mergeCell ref="L73:M73"/>
    <mergeCell ref="L74:M74"/>
    <mergeCell ref="L97:M97"/>
    <mergeCell ref="L98:M98"/>
    <mergeCell ref="L99:M99"/>
    <mergeCell ref="K102:M102"/>
    <mergeCell ref="K103:M103"/>
    <mergeCell ref="F76:I76"/>
    <mergeCell ref="K77:M77"/>
    <mergeCell ref="I78:J78"/>
    <mergeCell ref="K78:M78"/>
    <mergeCell ref="K79:M79"/>
    <mergeCell ref="K80:M80"/>
    <mergeCell ref="L81:M81"/>
    <mergeCell ref="K82:M82"/>
    <mergeCell ref="L84:M84"/>
    <mergeCell ref="C85:G85"/>
    <mergeCell ref="L85:M85"/>
    <mergeCell ref="B87:G87"/>
    <mergeCell ref="B88:G88"/>
    <mergeCell ref="L120:M120"/>
    <mergeCell ref="L121:M121"/>
    <mergeCell ref="L122:M122"/>
    <mergeCell ref="L123:M123"/>
    <mergeCell ref="L124:M124"/>
    <mergeCell ref="C235:G235"/>
    <mergeCell ref="H235:I235"/>
    <mergeCell ref="L224:M224"/>
    <mergeCell ref="K227:M227"/>
    <mergeCell ref="C134:G134"/>
    <mergeCell ref="H134:I134"/>
    <mergeCell ref="F126:I126"/>
    <mergeCell ref="K127:M127"/>
    <mergeCell ref="K128:M128"/>
    <mergeCell ref="K129:M129"/>
    <mergeCell ref="K130:M130"/>
    <mergeCell ref="L131:M131"/>
    <mergeCell ref="K132:M132"/>
    <mergeCell ref="L134:M134"/>
    <mergeCell ref="L135:M135"/>
    <mergeCell ref="K154:M154"/>
    <mergeCell ref="K155:M155"/>
    <mergeCell ref="L156:M156"/>
    <mergeCell ref="K157:M157"/>
    <mergeCell ref="B241:G241"/>
    <mergeCell ref="B242:G242"/>
    <mergeCell ref="B243:G243"/>
    <mergeCell ref="B244:G244"/>
    <mergeCell ref="B236:G236"/>
    <mergeCell ref="B237:G237"/>
    <mergeCell ref="B238:G238"/>
    <mergeCell ref="B239:G239"/>
    <mergeCell ref="B240:G240"/>
    <mergeCell ref="I54:J54"/>
    <mergeCell ref="I55:J55"/>
    <mergeCell ref="I56:J56"/>
    <mergeCell ref="F101:I101"/>
    <mergeCell ref="L106:M106"/>
    <mergeCell ref="K107:M107"/>
    <mergeCell ref="L109:M109"/>
    <mergeCell ref="L110:M110"/>
    <mergeCell ref="B67:G67"/>
    <mergeCell ref="B68:G68"/>
    <mergeCell ref="B69:G69"/>
    <mergeCell ref="B62:G62"/>
    <mergeCell ref="B63:G63"/>
    <mergeCell ref="B64:G64"/>
    <mergeCell ref="B65:G65"/>
    <mergeCell ref="B66:G66"/>
    <mergeCell ref="K104:M104"/>
    <mergeCell ref="K105:M105"/>
    <mergeCell ref="B91:G91"/>
    <mergeCell ref="B92:G92"/>
    <mergeCell ref="B93:G93"/>
    <mergeCell ref="L95:M95"/>
    <mergeCell ref="L96:M96"/>
    <mergeCell ref="B94:G94"/>
    <mergeCell ref="I230:J230"/>
    <mergeCell ref="F226:I226"/>
    <mergeCell ref="I231:J231"/>
    <mergeCell ref="I232:J232"/>
    <mergeCell ref="C234:G234"/>
    <mergeCell ref="H234:I234"/>
    <mergeCell ref="B212:G212"/>
    <mergeCell ref="B213:G213"/>
    <mergeCell ref="B214:G214"/>
    <mergeCell ref="B215:G215"/>
    <mergeCell ref="B216:G216"/>
    <mergeCell ref="B217:G217"/>
    <mergeCell ref="B218:G218"/>
    <mergeCell ref="B219:G219"/>
    <mergeCell ref="C9:G9"/>
    <mergeCell ref="H9:I9"/>
    <mergeCell ref="L9:M9"/>
    <mergeCell ref="C10:G10"/>
    <mergeCell ref="H10:I10"/>
    <mergeCell ref="L10:M10"/>
    <mergeCell ref="F1:I1"/>
    <mergeCell ref="I228:J228"/>
    <mergeCell ref="I229:J229"/>
    <mergeCell ref="I207:J207"/>
    <mergeCell ref="C209:G209"/>
    <mergeCell ref="H209:I209"/>
    <mergeCell ref="C210:G210"/>
    <mergeCell ref="H210:I210"/>
    <mergeCell ref="B211:G211"/>
    <mergeCell ref="I7:J7"/>
    <mergeCell ref="I57:J57"/>
    <mergeCell ref="C59:G59"/>
    <mergeCell ref="H59:I59"/>
    <mergeCell ref="C60:G60"/>
    <mergeCell ref="H60:I60"/>
    <mergeCell ref="B61:G61"/>
    <mergeCell ref="F51:I51"/>
    <mergeCell ref="I53:J53"/>
    <mergeCell ref="F26:I26"/>
    <mergeCell ref="K30:M30"/>
    <mergeCell ref="I28:J28"/>
    <mergeCell ref="I29:J29"/>
    <mergeCell ref="I30:J30"/>
    <mergeCell ref="I31:J31"/>
    <mergeCell ref="L31:M31"/>
    <mergeCell ref="K29:M29"/>
    <mergeCell ref="K27:M27"/>
    <mergeCell ref="K28:M28"/>
    <mergeCell ref="K2:M2"/>
    <mergeCell ref="K3:M3"/>
    <mergeCell ref="K4:M4"/>
    <mergeCell ref="K5:M5"/>
    <mergeCell ref="L23:M23"/>
    <mergeCell ref="L24:M24"/>
    <mergeCell ref="B17:G17"/>
    <mergeCell ref="B18:G18"/>
    <mergeCell ref="B19:G19"/>
    <mergeCell ref="L20:M20"/>
    <mergeCell ref="L21:M21"/>
    <mergeCell ref="L22:M22"/>
    <mergeCell ref="B11:G11"/>
    <mergeCell ref="B12:G12"/>
    <mergeCell ref="B13:G13"/>
    <mergeCell ref="B14:G14"/>
    <mergeCell ref="B15:G15"/>
    <mergeCell ref="B16:G16"/>
    <mergeCell ref="I3:J3"/>
    <mergeCell ref="I4:J4"/>
    <mergeCell ref="I5:J5"/>
    <mergeCell ref="L6:M6"/>
    <mergeCell ref="I6:J6"/>
    <mergeCell ref="K7:M7"/>
    <mergeCell ref="L46:M46"/>
    <mergeCell ref="L47:M47"/>
    <mergeCell ref="I32:J32"/>
    <mergeCell ref="L48:M48"/>
    <mergeCell ref="L49:M49"/>
    <mergeCell ref="L45:M45"/>
    <mergeCell ref="B38:G38"/>
    <mergeCell ref="B39:G39"/>
    <mergeCell ref="B40:G40"/>
    <mergeCell ref="B41:G41"/>
    <mergeCell ref="B42:G42"/>
    <mergeCell ref="B43:G43"/>
    <mergeCell ref="B44:G44"/>
    <mergeCell ref="B36:G36"/>
    <mergeCell ref="B37:G37"/>
    <mergeCell ref="K32:M32"/>
    <mergeCell ref="C35:G35"/>
    <mergeCell ref="H34:I34"/>
    <mergeCell ref="L34:M34"/>
    <mergeCell ref="H35:I35"/>
    <mergeCell ref="L35:M35"/>
    <mergeCell ref="C34:G34"/>
    <mergeCell ref="B117:G117"/>
    <mergeCell ref="B118:G118"/>
    <mergeCell ref="I103:J103"/>
    <mergeCell ref="I104:J104"/>
    <mergeCell ref="I105:J105"/>
    <mergeCell ref="I79:J79"/>
    <mergeCell ref="I80:J80"/>
    <mergeCell ref="I81:J81"/>
    <mergeCell ref="C135:G135"/>
    <mergeCell ref="H135:I135"/>
    <mergeCell ref="I129:J129"/>
    <mergeCell ref="I130:J130"/>
    <mergeCell ref="I131:J131"/>
    <mergeCell ref="I132:J132"/>
    <mergeCell ref="I128:J128"/>
    <mergeCell ref="I82:J82"/>
    <mergeCell ref="I106:J106"/>
    <mergeCell ref="I107:J107"/>
    <mergeCell ref="C84:G84"/>
    <mergeCell ref="H84:I84"/>
    <mergeCell ref="H85:I85"/>
    <mergeCell ref="B89:G89"/>
    <mergeCell ref="B90:G90"/>
    <mergeCell ref="B86:G86"/>
    <mergeCell ref="B142:G142"/>
    <mergeCell ref="B143:G143"/>
    <mergeCell ref="B144:G144"/>
    <mergeCell ref="B136:G136"/>
    <mergeCell ref="B137:G137"/>
    <mergeCell ref="B138:G138"/>
    <mergeCell ref="B139:G139"/>
    <mergeCell ref="B140:G140"/>
    <mergeCell ref="B141:G141"/>
    <mergeCell ref="L145:M145"/>
    <mergeCell ref="L146:M146"/>
    <mergeCell ref="L147:M147"/>
    <mergeCell ref="C159:G159"/>
    <mergeCell ref="H159:I159"/>
    <mergeCell ref="C160:G160"/>
    <mergeCell ref="H160:I160"/>
    <mergeCell ref="I153:J153"/>
    <mergeCell ref="I154:J154"/>
    <mergeCell ref="I155:J155"/>
    <mergeCell ref="I156:J156"/>
    <mergeCell ref="I157:J157"/>
    <mergeCell ref="L148:M148"/>
    <mergeCell ref="L149:M149"/>
    <mergeCell ref="F151:I151"/>
    <mergeCell ref="K152:M152"/>
    <mergeCell ref="K153:M153"/>
    <mergeCell ref="L159:M159"/>
    <mergeCell ref="L160:M160"/>
    <mergeCell ref="B167:G167"/>
    <mergeCell ref="B168:G168"/>
    <mergeCell ref="B169:G169"/>
    <mergeCell ref="B161:G161"/>
    <mergeCell ref="B162:G162"/>
    <mergeCell ref="B163:G163"/>
    <mergeCell ref="B164:G164"/>
    <mergeCell ref="B165:G165"/>
    <mergeCell ref="B166:G166"/>
    <mergeCell ref="B115:G115"/>
    <mergeCell ref="H110:I110"/>
    <mergeCell ref="B111:G111"/>
    <mergeCell ref="B112:G112"/>
    <mergeCell ref="B113:G113"/>
    <mergeCell ref="B114:G114"/>
    <mergeCell ref="C110:G110"/>
    <mergeCell ref="C109:G109"/>
    <mergeCell ref="H109:I109"/>
    <mergeCell ref="F176:I176"/>
    <mergeCell ref="K177:M177"/>
    <mergeCell ref="K178:M178"/>
    <mergeCell ref="B192:G192"/>
    <mergeCell ref="B193:G193"/>
    <mergeCell ref="B194:G194"/>
    <mergeCell ref="B186:G186"/>
    <mergeCell ref="B187:G187"/>
    <mergeCell ref="B188:G188"/>
    <mergeCell ref="B189:G189"/>
    <mergeCell ref="B190:G190"/>
    <mergeCell ref="B191:G191"/>
    <mergeCell ref="C184:G184"/>
    <mergeCell ref="H184:I184"/>
    <mergeCell ref="C185:G185"/>
    <mergeCell ref="H185:I185"/>
    <mergeCell ref="I178:J178"/>
    <mergeCell ref="I179:J179"/>
    <mergeCell ref="I180:J180"/>
    <mergeCell ref="I181:J181"/>
    <mergeCell ref="I182:J182"/>
  </mergeCells>
  <phoneticPr fontId="1"/>
  <conditionalFormatting sqref="A10:M10 A35:M35">
    <cfRule type="expression" dxfId="9" priority="35">
      <formula>$A$9="工事番号"</formula>
    </cfRule>
  </conditionalFormatting>
  <conditionalFormatting sqref="A60:M60">
    <cfRule type="expression" dxfId="8" priority="8">
      <formula>$A$9="工事番号"</formula>
    </cfRule>
  </conditionalFormatting>
  <conditionalFormatting sqref="A85:M85">
    <cfRule type="expression" dxfId="7" priority="7">
      <formula>$A$9="工事番号"</formula>
    </cfRule>
  </conditionalFormatting>
  <conditionalFormatting sqref="A110:M110">
    <cfRule type="expression" dxfId="6" priority="6">
      <formula>$A$9="工事番号"</formula>
    </cfRule>
  </conditionalFormatting>
  <conditionalFormatting sqref="A135:M135">
    <cfRule type="expression" dxfId="5" priority="5">
      <formula>$A$9="工事番号"</formula>
    </cfRule>
  </conditionalFormatting>
  <conditionalFormatting sqref="A160:M160">
    <cfRule type="expression" dxfId="4" priority="4">
      <formula>$A$9="工事番号"</formula>
    </cfRule>
  </conditionalFormatting>
  <conditionalFormatting sqref="A185:M185">
    <cfRule type="expression" dxfId="3" priority="3">
      <formula>$A$9="工事番号"</formula>
    </cfRule>
  </conditionalFormatting>
  <conditionalFormatting sqref="A210:M210">
    <cfRule type="expression" dxfId="2" priority="2">
      <formula>$A$9="工事番号"</formula>
    </cfRule>
  </conditionalFormatting>
  <conditionalFormatting sqref="A235:M235">
    <cfRule type="expression" dxfId="1" priority="1">
      <formula>$A$9="工事番号"</formula>
    </cfRule>
  </conditionalFormatting>
  <dataValidations count="2">
    <dataValidation type="list" allowBlank="1" showInputMessage="1" showErrorMessage="1" sqref="L12:L19 L37:L44 L62:L69 L87:L94 L112:L119 L137:L144 L162:L169 L187:L194 L212:L219 L237:L244" xr:uid="{7216E16D-10AD-499A-9A7F-255012483BE5}">
      <formula1>$N$21:$N$24</formula1>
    </dataValidation>
    <dataValidation allowBlank="1" showInputMessage="1" showErrorMessage="1" promptTitle="総括請求書に入力してください。" prompt="総括請求書の情報を反映します" sqref="K3:M7" xr:uid="{A654852F-ED41-4AE2-A827-61A53D0341C1}"/>
  </dataValidations>
  <pageMargins left="0.51181102362204722" right="0.11811023622047245" top="0.6692913385826772" bottom="0" header="0.31496062992125984" footer="0.31496062992125984"/>
  <pageSetup paperSize="9" scale="98" orientation="landscape" r:id="rId1"/>
  <rowBreaks count="1" manualBreakCount="1">
    <brk id="25" max="12"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38054-0A99-4720-BF09-6CD1BE54A6BD}">
  <sheetPr>
    <tabColor theme="4"/>
  </sheetPr>
  <dimension ref="A1:W226"/>
  <sheetViews>
    <sheetView view="pageBreakPreview" topLeftCell="A8" zoomScaleNormal="100" zoomScaleSheetLayoutView="100" workbookViewId="0">
      <selection activeCell="H23" sqref="H23"/>
    </sheetView>
  </sheetViews>
  <sheetFormatPr defaultRowHeight="18"/>
  <cols>
    <col min="1" max="1" width="11.125" style="2" customWidth="1"/>
    <col min="2" max="2" width="7.375" style="27" customWidth="1"/>
    <col min="3" max="7" width="8.625" style="2" customWidth="1"/>
    <col min="8" max="8" width="9.5" style="2" customWidth="1"/>
    <col min="9" max="9" width="7.625" style="2" customWidth="1"/>
    <col min="10" max="10" width="14.25" style="2" customWidth="1"/>
    <col min="11" max="11" width="18" style="2" customWidth="1"/>
    <col min="12" max="12" width="5.75" style="2" customWidth="1"/>
    <col min="13" max="13" width="14.25" style="2" customWidth="1"/>
    <col min="14" max="14" width="5.375" style="47" hidden="1" customWidth="1"/>
    <col min="15" max="15" width="9.25" style="58" hidden="1" customWidth="1"/>
    <col min="16" max="16" width="8" style="48" hidden="1" customWidth="1"/>
    <col min="17" max="17" width="9.375" style="40" hidden="1" customWidth="1"/>
    <col min="18" max="18" width="7.875" style="41" hidden="1" customWidth="1"/>
    <col min="19" max="19" width="15.375" style="2" hidden="1" customWidth="1"/>
    <col min="20" max="16384" width="9" style="2"/>
  </cols>
  <sheetData>
    <row r="1" spans="1:19" ht="25.5" customHeight="1">
      <c r="B1" s="31"/>
      <c r="C1" s="3"/>
      <c r="D1" s="3"/>
      <c r="E1" s="3"/>
      <c r="F1" s="3"/>
      <c r="G1" s="105" t="s">
        <v>22</v>
      </c>
      <c r="H1" s="106"/>
      <c r="I1" s="106"/>
      <c r="J1" s="3"/>
      <c r="K1" s="3"/>
      <c r="M1" s="39">
        <v>1</v>
      </c>
      <c r="S1" s="89"/>
    </row>
    <row r="2" spans="1:19" ht="30.75" customHeight="1">
      <c r="J2" s="5"/>
      <c r="K2" s="252">
        <f ca="1">EOMONTH('工事別請求書 単票（1現場1枚）　'!S1,0)</f>
        <v>46234</v>
      </c>
      <c r="L2" s="252"/>
      <c r="M2" s="252"/>
    </row>
    <row r="3" spans="1:19" ht="21.75" customHeight="1">
      <c r="A3" s="6"/>
      <c r="B3" s="32"/>
      <c r="C3" s="26" t="s">
        <v>19</v>
      </c>
      <c r="I3" s="240" t="s">
        <v>55</v>
      </c>
      <c r="J3" s="240"/>
      <c r="K3" s="351" t="str">
        <f>IF(総括請求書!$K$4="","",総括請求書!$K$4)</f>
        <v/>
      </c>
      <c r="L3" s="351"/>
      <c r="M3" s="351"/>
    </row>
    <row r="4" spans="1:19" ht="16.5" customHeight="1">
      <c r="I4" s="240" t="s">
        <v>56</v>
      </c>
      <c r="J4" s="240"/>
      <c r="K4" s="351" t="str">
        <f>IF(総括請求書!$K$5="","",総括請求書!$K$5)</f>
        <v/>
      </c>
      <c r="L4" s="351"/>
      <c r="M4" s="351"/>
    </row>
    <row r="5" spans="1:19" ht="14.25" customHeight="1">
      <c r="I5" s="240" t="s">
        <v>57</v>
      </c>
      <c r="J5" s="240"/>
      <c r="K5" s="351" t="str">
        <f>IF(総括請求書!$K$6="","",総括請求書!$K$6)</f>
        <v/>
      </c>
      <c r="L5" s="351"/>
      <c r="M5" s="351"/>
    </row>
    <row r="6" spans="1:19" ht="18.75" customHeight="1">
      <c r="A6" s="18" t="s">
        <v>7</v>
      </c>
      <c r="I6" s="240" t="s">
        <v>58</v>
      </c>
      <c r="J6" s="240"/>
      <c r="K6" s="352" t="str">
        <f>IF(総括請求書!$K$7="","",総括請求書!$K$7 &amp;"　"&amp;"　/")</f>
        <v/>
      </c>
      <c r="L6" s="353" t="str">
        <f>IF(総括請求書!$L$7="","",総括請求書!$L$7)</f>
        <v/>
      </c>
      <c r="M6" s="353"/>
    </row>
    <row r="7" spans="1:19" ht="18.75" customHeight="1">
      <c r="I7" s="241" t="s">
        <v>1</v>
      </c>
      <c r="J7" s="241"/>
      <c r="K7" s="351" t="str">
        <f>IF(総括請求書!$K$8="","",総括請求書!$K$8)</f>
        <v/>
      </c>
      <c r="L7" s="351"/>
      <c r="M7" s="351"/>
    </row>
    <row r="8" spans="1:19" ht="9" customHeight="1" thickBot="1"/>
    <row r="9" spans="1:19" s="4" customFormat="1" ht="20.25" customHeight="1" thickBot="1">
      <c r="A9" s="24" t="s">
        <v>0</v>
      </c>
      <c r="B9" s="25" t="s">
        <v>9</v>
      </c>
      <c r="C9" s="261" t="s">
        <v>10</v>
      </c>
      <c r="D9" s="262"/>
      <c r="E9" s="262"/>
      <c r="F9" s="262"/>
      <c r="G9" s="263"/>
      <c r="H9" s="334" t="s">
        <v>23</v>
      </c>
      <c r="I9" s="334"/>
      <c r="J9" s="25" t="s">
        <v>24</v>
      </c>
      <c r="K9" s="25" t="s">
        <v>25</v>
      </c>
      <c r="L9" s="261" t="s">
        <v>26</v>
      </c>
      <c r="M9" s="264"/>
      <c r="N9" s="49"/>
      <c r="O9" s="53"/>
      <c r="P9" s="50"/>
      <c r="Q9" s="42"/>
      <c r="R9" s="43"/>
    </row>
    <row r="10" spans="1:19" s="4" customFormat="1" ht="25.5" customHeight="1">
      <c r="A10" s="93"/>
      <c r="B10" s="96"/>
      <c r="C10" s="335"/>
      <c r="D10" s="336"/>
      <c r="E10" s="336"/>
      <c r="F10" s="336"/>
      <c r="G10" s="337"/>
      <c r="H10" s="341"/>
      <c r="I10" s="342"/>
      <c r="J10" s="97"/>
      <c r="K10" s="98">
        <f>SUM(O:O)+SUM(P:P)</f>
        <v>0</v>
      </c>
      <c r="L10" s="343" t="str">
        <f>IF(H10="","",H10-J10-K10)</f>
        <v/>
      </c>
      <c r="M10" s="344"/>
      <c r="N10" s="49"/>
      <c r="O10" s="53"/>
      <c r="P10" s="50"/>
      <c r="Q10" s="42"/>
      <c r="R10" s="43"/>
    </row>
    <row r="11" spans="1:19" s="4" customFormat="1" ht="15.75" customHeight="1" thickBot="1">
      <c r="A11" s="99"/>
      <c r="B11" s="100"/>
      <c r="C11" s="338"/>
      <c r="D11" s="339"/>
      <c r="E11" s="339"/>
      <c r="F11" s="339"/>
      <c r="G11" s="340"/>
      <c r="H11" s="95"/>
      <c r="I11" s="101"/>
      <c r="J11" s="102"/>
      <c r="K11" s="133">
        <f>SUM(P:P)</f>
        <v>0</v>
      </c>
      <c r="L11" s="332"/>
      <c r="M11" s="333"/>
      <c r="N11" s="49"/>
      <c r="O11" s="53"/>
      <c r="P11" s="50"/>
      <c r="Q11" s="42"/>
      <c r="R11" s="43"/>
    </row>
    <row r="12" spans="1:19" s="4" customFormat="1" ht="22.5" customHeight="1">
      <c r="A12" s="20" t="s">
        <v>8</v>
      </c>
      <c r="B12" s="345" t="s">
        <v>11</v>
      </c>
      <c r="C12" s="346"/>
      <c r="D12" s="346"/>
      <c r="E12" s="346"/>
      <c r="F12" s="346"/>
      <c r="G12" s="347"/>
      <c r="H12" s="21" t="s">
        <v>12</v>
      </c>
      <c r="I12" s="21" t="s">
        <v>15</v>
      </c>
      <c r="J12" s="21" t="s">
        <v>17</v>
      </c>
      <c r="K12" s="21" t="s">
        <v>27</v>
      </c>
      <c r="L12" s="22" t="s">
        <v>18</v>
      </c>
      <c r="M12" s="23" t="s">
        <v>14</v>
      </c>
      <c r="N12" s="49"/>
      <c r="O12" s="53"/>
      <c r="P12" s="50"/>
      <c r="Q12" s="42"/>
      <c r="R12" s="43"/>
    </row>
    <row r="13" spans="1:19" s="4" customFormat="1" ht="24" customHeight="1">
      <c r="A13" s="30"/>
      <c r="B13" s="348"/>
      <c r="C13" s="349"/>
      <c r="D13" s="349"/>
      <c r="E13" s="349"/>
      <c r="F13" s="349"/>
      <c r="G13" s="350"/>
      <c r="H13" s="7"/>
      <c r="I13" s="7"/>
      <c r="J13" s="131"/>
      <c r="K13" s="356">
        <f>H13*J13</f>
        <v>0</v>
      </c>
      <c r="L13" s="38"/>
      <c r="M13" s="8"/>
      <c r="N13" s="51"/>
      <c r="O13" s="55"/>
      <c r="P13" s="50"/>
      <c r="Q13" s="56">
        <f>K13</f>
        <v>0</v>
      </c>
      <c r="R13" s="57">
        <f>L13</f>
        <v>0</v>
      </c>
    </row>
    <row r="14" spans="1:19" s="4" customFormat="1" ht="24" customHeight="1">
      <c r="A14" s="103"/>
      <c r="B14" s="329"/>
      <c r="C14" s="330"/>
      <c r="D14" s="330"/>
      <c r="E14" s="330"/>
      <c r="F14" s="330"/>
      <c r="G14" s="331"/>
      <c r="H14" s="7"/>
      <c r="I14" s="10"/>
      <c r="J14" s="131"/>
      <c r="K14" s="356">
        <f t="shared" ref="K14:K19" si="0">H14*J14</f>
        <v>0</v>
      </c>
      <c r="L14" s="38"/>
      <c r="M14" s="11"/>
      <c r="N14" s="49"/>
      <c r="O14" s="55"/>
      <c r="P14" s="50"/>
      <c r="Q14" s="56">
        <f t="shared" ref="Q14:Q20" si="1">K14</f>
        <v>0</v>
      </c>
      <c r="R14" s="57">
        <f t="shared" ref="R14:R20" si="2">L14</f>
        <v>0</v>
      </c>
    </row>
    <row r="15" spans="1:19" s="4" customFormat="1" ht="24" customHeight="1">
      <c r="A15" s="9"/>
      <c r="B15" s="329"/>
      <c r="C15" s="330"/>
      <c r="D15" s="330"/>
      <c r="E15" s="330"/>
      <c r="F15" s="330"/>
      <c r="G15" s="331"/>
      <c r="H15" s="7"/>
      <c r="I15" s="10"/>
      <c r="J15" s="131"/>
      <c r="K15" s="356">
        <f t="shared" si="0"/>
        <v>0</v>
      </c>
      <c r="L15" s="38"/>
      <c r="M15" s="11"/>
      <c r="N15" s="49"/>
      <c r="O15" s="55"/>
      <c r="P15" s="50"/>
      <c r="Q15" s="56">
        <f t="shared" si="1"/>
        <v>0</v>
      </c>
      <c r="R15" s="57">
        <f t="shared" si="2"/>
        <v>0</v>
      </c>
    </row>
    <row r="16" spans="1:19" s="4" customFormat="1" ht="24" customHeight="1">
      <c r="A16" s="103"/>
      <c r="B16" s="329"/>
      <c r="C16" s="330"/>
      <c r="D16" s="330"/>
      <c r="E16" s="330"/>
      <c r="F16" s="330"/>
      <c r="G16" s="331"/>
      <c r="H16" s="7"/>
      <c r="I16" s="10"/>
      <c r="J16" s="131"/>
      <c r="K16" s="356">
        <f t="shared" si="0"/>
        <v>0</v>
      </c>
      <c r="L16" s="38"/>
      <c r="M16" s="11"/>
      <c r="N16" s="49"/>
      <c r="O16" s="55"/>
      <c r="P16" s="52"/>
      <c r="Q16" s="56">
        <f t="shared" si="1"/>
        <v>0</v>
      </c>
      <c r="R16" s="57">
        <f t="shared" si="2"/>
        <v>0</v>
      </c>
    </row>
    <row r="17" spans="1:19" s="4" customFormat="1" ht="24" customHeight="1">
      <c r="A17" s="9"/>
      <c r="B17" s="329"/>
      <c r="C17" s="330"/>
      <c r="D17" s="330"/>
      <c r="E17" s="330"/>
      <c r="F17" s="330"/>
      <c r="G17" s="331"/>
      <c r="H17" s="7"/>
      <c r="I17" s="10"/>
      <c r="J17" s="131"/>
      <c r="K17" s="356">
        <f t="shared" si="0"/>
        <v>0</v>
      </c>
      <c r="L17" s="38"/>
      <c r="M17" s="11"/>
      <c r="N17" s="49"/>
      <c r="O17" s="55"/>
      <c r="P17" s="50"/>
      <c r="Q17" s="56">
        <f t="shared" si="1"/>
        <v>0</v>
      </c>
      <c r="R17" s="57">
        <f t="shared" si="2"/>
        <v>0</v>
      </c>
    </row>
    <row r="18" spans="1:19" s="4" customFormat="1" ht="24" customHeight="1">
      <c r="A18" s="9"/>
      <c r="B18" s="329"/>
      <c r="C18" s="330"/>
      <c r="D18" s="330"/>
      <c r="E18" s="330"/>
      <c r="F18" s="330"/>
      <c r="G18" s="331"/>
      <c r="H18" s="7"/>
      <c r="I18" s="10"/>
      <c r="J18" s="131"/>
      <c r="K18" s="356">
        <f t="shared" si="0"/>
        <v>0</v>
      </c>
      <c r="L18" s="38"/>
      <c r="M18" s="11"/>
      <c r="N18" s="49"/>
      <c r="O18" s="55"/>
      <c r="P18" s="50"/>
      <c r="Q18" s="56">
        <f t="shared" si="1"/>
        <v>0</v>
      </c>
      <c r="R18" s="57">
        <f t="shared" si="2"/>
        <v>0</v>
      </c>
    </row>
    <row r="19" spans="1:19" s="4" customFormat="1" ht="24" customHeight="1">
      <c r="A19" s="9"/>
      <c r="B19" s="329"/>
      <c r="C19" s="330"/>
      <c r="D19" s="330"/>
      <c r="E19" s="330"/>
      <c r="F19" s="330"/>
      <c r="G19" s="331"/>
      <c r="H19" s="7"/>
      <c r="I19" s="10"/>
      <c r="J19" s="131"/>
      <c r="K19" s="356">
        <f t="shared" si="0"/>
        <v>0</v>
      </c>
      <c r="L19" s="38"/>
      <c r="M19" s="11"/>
      <c r="N19" s="49"/>
      <c r="O19" s="55"/>
      <c r="P19" s="50"/>
      <c r="Q19" s="56">
        <f t="shared" si="1"/>
        <v>0</v>
      </c>
      <c r="R19" s="57">
        <f t="shared" si="2"/>
        <v>0</v>
      </c>
    </row>
    <row r="20" spans="1:19" s="4" customFormat="1" ht="24" customHeight="1" thickBot="1">
      <c r="A20" s="12"/>
      <c r="B20" s="296"/>
      <c r="C20" s="325"/>
      <c r="D20" s="325"/>
      <c r="E20" s="325"/>
      <c r="F20" s="325"/>
      <c r="G20" s="326"/>
      <c r="H20" s="13"/>
      <c r="I20" s="13"/>
      <c r="J20" s="132"/>
      <c r="K20" s="357">
        <f t="shared" ref="K20" si="3">H20*J20</f>
        <v>0</v>
      </c>
      <c r="L20" s="38"/>
      <c r="M20" s="14"/>
      <c r="N20" s="49"/>
      <c r="O20" s="55"/>
      <c r="P20" s="50"/>
      <c r="Q20" s="56">
        <f t="shared" si="1"/>
        <v>0</v>
      </c>
      <c r="R20" s="57">
        <f t="shared" si="2"/>
        <v>0</v>
      </c>
    </row>
    <row r="21" spans="1:19" s="4" customFormat="1" ht="15.75" customHeight="1">
      <c r="A21" s="366"/>
      <c r="B21" s="367"/>
      <c r="C21" s="366"/>
      <c r="D21" s="366"/>
      <c r="E21" s="366"/>
      <c r="F21" s="366"/>
      <c r="G21" s="367"/>
      <c r="H21" s="366"/>
      <c r="I21" s="368"/>
      <c r="J21" s="364" t="s">
        <v>32</v>
      </c>
      <c r="K21" s="358" t="s">
        <v>28</v>
      </c>
      <c r="L21" s="360" t="s">
        <v>33</v>
      </c>
      <c r="M21" s="361"/>
      <c r="N21" s="49"/>
      <c r="O21" s="55"/>
      <c r="P21" s="50"/>
      <c r="Q21" s="45"/>
      <c r="R21" s="46"/>
      <c r="S21" s="44"/>
    </row>
    <row r="22" spans="1:19" s="4" customFormat="1" ht="15.75" customHeight="1">
      <c r="A22" s="369" t="s">
        <v>6</v>
      </c>
      <c r="B22" s="367"/>
      <c r="C22" s="366"/>
      <c r="D22" s="366"/>
      <c r="E22" s="366"/>
      <c r="F22" s="366"/>
      <c r="G22" s="367"/>
      <c r="H22" s="366"/>
      <c r="I22" s="367"/>
      <c r="J22" s="61" t="s">
        <v>29</v>
      </c>
      <c r="K22" s="63">
        <f>O22</f>
        <v>0</v>
      </c>
      <c r="L22" s="323">
        <f>P22</f>
        <v>0</v>
      </c>
      <c r="M22" s="324"/>
      <c r="N22" s="53"/>
      <c r="O22" s="59">
        <f>SUMIF(R13:R20,N22:N25,Q13:Q20)</f>
        <v>0</v>
      </c>
      <c r="P22" s="54">
        <f>O22*0.1</f>
        <v>0</v>
      </c>
      <c r="Q22" s="45"/>
      <c r="R22" s="46"/>
    </row>
    <row r="23" spans="1:19" s="4" customFormat="1" ht="15.75" customHeight="1">
      <c r="A23" s="366" t="s">
        <v>16</v>
      </c>
      <c r="B23" s="367"/>
      <c r="C23" s="366"/>
      <c r="D23" s="366"/>
      <c r="E23" s="366"/>
      <c r="F23" s="366"/>
      <c r="G23" s="366"/>
      <c r="H23" s="366"/>
      <c r="I23" s="367"/>
      <c r="J23" s="61" t="s">
        <v>30</v>
      </c>
      <c r="K23" s="63">
        <f>O23</f>
        <v>0</v>
      </c>
      <c r="L23" s="323">
        <f>P23</f>
        <v>0</v>
      </c>
      <c r="M23" s="324"/>
      <c r="N23" s="55">
        <v>0.08</v>
      </c>
      <c r="O23" s="59">
        <f>SUMIF(R13:R20,N22:N25,Q13:Q20)</f>
        <v>0</v>
      </c>
      <c r="P23" s="54">
        <f>O23*0.08</f>
        <v>0</v>
      </c>
      <c r="Q23" s="45"/>
      <c r="R23" s="46"/>
    </row>
    <row r="24" spans="1:19" s="4" customFormat="1" ht="15.75" customHeight="1" thickBot="1">
      <c r="A24" s="366" t="s">
        <v>34</v>
      </c>
      <c r="B24" s="367"/>
      <c r="C24" s="366"/>
      <c r="D24" s="366"/>
      <c r="E24" s="366"/>
      <c r="F24" s="366"/>
      <c r="G24" s="366"/>
      <c r="H24" s="366"/>
      <c r="I24" s="366"/>
      <c r="J24" s="62" t="s">
        <v>31</v>
      </c>
      <c r="K24" s="64">
        <f>O24+O25</f>
        <v>0</v>
      </c>
      <c r="L24" s="327"/>
      <c r="M24" s="328"/>
      <c r="N24" s="53" t="s">
        <v>20</v>
      </c>
      <c r="O24" s="59">
        <f>SUMIF(R13:R20,N22:N25,Q13:Q20)</f>
        <v>0</v>
      </c>
      <c r="P24" s="54"/>
      <c r="Q24" s="42"/>
      <c r="R24" s="43"/>
    </row>
    <row r="25" spans="1:19" s="4" customFormat="1" ht="15.75" customHeight="1" thickBot="1">
      <c r="A25" s="366" t="s">
        <v>37</v>
      </c>
      <c r="B25" s="366"/>
      <c r="C25" s="366"/>
      <c r="D25" s="366"/>
      <c r="E25" s="366"/>
      <c r="F25" s="366"/>
      <c r="G25" s="366"/>
      <c r="H25" s="366"/>
      <c r="I25" s="366"/>
      <c r="J25" s="365" t="s">
        <v>38</v>
      </c>
      <c r="K25" s="359">
        <f>SUM(K22:K24)</f>
        <v>0</v>
      </c>
      <c r="L25" s="362">
        <f>SUM(L22:M24)</f>
        <v>0</v>
      </c>
      <c r="M25" s="363"/>
      <c r="N25" s="53" t="s">
        <v>21</v>
      </c>
      <c r="O25" s="59">
        <f>SUMIF(R13:R20,N22:N25,Q13:Q20)</f>
        <v>0</v>
      </c>
      <c r="P25" s="54"/>
      <c r="Q25" s="42"/>
      <c r="R25" s="43"/>
    </row>
    <row r="26" spans="1:19" s="4" customFormat="1" ht="42" customHeight="1">
      <c r="A26" s="366"/>
      <c r="B26" s="34"/>
      <c r="C26" s="366"/>
      <c r="D26" s="366"/>
      <c r="E26" s="366"/>
      <c r="F26" s="366"/>
      <c r="G26" s="366"/>
      <c r="H26" s="366"/>
      <c r="I26" s="366"/>
      <c r="J26" s="366" t="s">
        <v>102</v>
      </c>
      <c r="K26" s="370"/>
      <c r="L26" s="366"/>
      <c r="M26" s="366"/>
      <c r="N26" s="50"/>
      <c r="O26" s="60"/>
      <c r="P26" s="54"/>
      <c r="Q26" s="42"/>
      <c r="R26" s="43"/>
    </row>
    <row r="27" spans="1:19" ht="25.5" customHeight="1">
      <c r="B27" s="31"/>
      <c r="C27" s="3"/>
      <c r="D27" s="3"/>
      <c r="E27" s="3"/>
      <c r="F27" s="3"/>
      <c r="G27" s="105" t="s">
        <v>22</v>
      </c>
      <c r="H27" s="106"/>
      <c r="I27" s="106"/>
      <c r="J27" s="3"/>
      <c r="K27" s="3"/>
      <c r="M27" s="136">
        <f>M1+1</f>
        <v>2</v>
      </c>
      <c r="N27" s="49"/>
      <c r="O27" s="53"/>
      <c r="P27" s="50"/>
    </row>
    <row r="28" spans="1:19" ht="30.75" customHeight="1">
      <c r="I28" s="1"/>
      <c r="J28" s="88"/>
      <c r="K28" s="320">
        <f ca="1">IF($K$2=0,"令和　　年　　月　　日",$K$2)</f>
        <v>46234</v>
      </c>
      <c r="L28" s="320"/>
      <c r="M28" s="320"/>
    </row>
    <row r="29" spans="1:19" ht="21.75" customHeight="1">
      <c r="A29" s="6"/>
      <c r="B29" s="32"/>
      <c r="C29" s="26" t="s">
        <v>19</v>
      </c>
      <c r="I29" s="240" t="str">
        <f>$I$3</f>
        <v>住所</v>
      </c>
      <c r="J29" s="240"/>
      <c r="K29" s="371" t="str">
        <f>$K$3</f>
        <v/>
      </c>
      <c r="L29" s="371"/>
      <c r="M29" s="371"/>
    </row>
    <row r="30" spans="1:19" ht="18.75" customHeight="1">
      <c r="I30" s="240" t="str">
        <f>$I$4</f>
        <v>会 社名</v>
      </c>
      <c r="J30" s="240"/>
      <c r="K30" s="371" t="str">
        <f>$K$4</f>
        <v/>
      </c>
      <c r="L30" s="371"/>
      <c r="M30" s="371"/>
    </row>
    <row r="31" spans="1:19" ht="14.25" customHeight="1">
      <c r="I31" s="240" t="str">
        <f>$I$5</f>
        <v>代表者名</v>
      </c>
      <c r="J31" s="240"/>
      <c r="K31" s="372"/>
      <c r="L31" s="372"/>
      <c r="M31" s="372"/>
    </row>
    <row r="32" spans="1:19" ht="18.75" customHeight="1">
      <c r="A32" s="18" t="s">
        <v>7</v>
      </c>
      <c r="I32" s="240" t="str">
        <f>$I$6</f>
        <v>電話／FAX</v>
      </c>
      <c r="J32" s="240"/>
      <c r="K32" s="373" t="str">
        <f>IF($K$6="","",$K$6)</f>
        <v/>
      </c>
      <c r="L32" s="371" t="str">
        <f>$L$6</f>
        <v/>
      </c>
      <c r="M32" s="371"/>
    </row>
    <row r="33" spans="1:23" ht="18.75" customHeight="1">
      <c r="I33" s="241" t="str">
        <f>$I$7</f>
        <v>インボイス登録番号</v>
      </c>
      <c r="J33" s="241"/>
      <c r="K33" s="371" t="str">
        <f>$K$7</f>
        <v/>
      </c>
      <c r="L33" s="371"/>
      <c r="M33" s="371"/>
    </row>
    <row r="34" spans="1:23" ht="9" customHeight="1" thickBot="1"/>
    <row r="35" spans="1:23" s="4" customFormat="1" ht="22.5" customHeight="1">
      <c r="A35" s="171" t="s">
        <v>8</v>
      </c>
      <c r="B35" s="226" t="s">
        <v>41</v>
      </c>
      <c r="C35" s="227"/>
      <c r="D35" s="227"/>
      <c r="E35" s="227"/>
      <c r="F35" s="227"/>
      <c r="G35" s="228"/>
      <c r="H35" s="172" t="s">
        <v>12</v>
      </c>
      <c r="I35" s="172" t="s">
        <v>15</v>
      </c>
      <c r="J35" s="172" t="s">
        <v>17</v>
      </c>
      <c r="K35" s="172" t="s">
        <v>27</v>
      </c>
      <c r="L35" s="173" t="s">
        <v>18</v>
      </c>
      <c r="M35" s="174" t="s">
        <v>14</v>
      </c>
      <c r="N35" s="47"/>
      <c r="O35" s="58"/>
      <c r="P35" s="48"/>
      <c r="Q35" s="42"/>
      <c r="R35" s="43"/>
    </row>
    <row r="36" spans="1:23" s="4" customFormat="1" ht="24" customHeight="1">
      <c r="A36" s="175"/>
      <c r="B36" s="229"/>
      <c r="C36" s="230"/>
      <c r="D36" s="230"/>
      <c r="E36" s="230"/>
      <c r="F36" s="230"/>
      <c r="G36" s="231"/>
      <c r="H36" s="176"/>
      <c r="I36" s="176"/>
      <c r="J36" s="202"/>
      <c r="K36" s="374">
        <f>H36*J36</f>
        <v>0</v>
      </c>
      <c r="L36" s="179"/>
      <c r="M36" s="204"/>
      <c r="N36" s="51"/>
      <c r="O36" s="55"/>
      <c r="P36" s="50"/>
      <c r="Q36" s="56">
        <f>K36</f>
        <v>0</v>
      </c>
      <c r="R36" s="57">
        <f>L36</f>
        <v>0</v>
      </c>
    </row>
    <row r="37" spans="1:23" s="4" customFormat="1" ht="24" customHeight="1">
      <c r="A37" s="184"/>
      <c r="B37" s="220"/>
      <c r="C37" s="221"/>
      <c r="D37" s="221"/>
      <c r="E37" s="221"/>
      <c r="F37" s="221"/>
      <c r="G37" s="222"/>
      <c r="H37" s="176"/>
      <c r="I37" s="182"/>
      <c r="J37" s="202"/>
      <c r="K37" s="374">
        <f t="shared" ref="K37:K45" si="4">H37*J37</f>
        <v>0</v>
      </c>
      <c r="L37" s="179"/>
      <c r="M37" s="205"/>
      <c r="N37" s="49"/>
      <c r="O37" s="55"/>
      <c r="P37" s="50"/>
      <c r="Q37" s="56">
        <f t="shared" ref="Q37:Q44" si="5">K37</f>
        <v>0</v>
      </c>
      <c r="R37" s="57">
        <f t="shared" ref="R37:R44" si="6">L37</f>
        <v>0</v>
      </c>
    </row>
    <row r="38" spans="1:23" s="4" customFormat="1" ht="24" customHeight="1">
      <c r="A38" s="184"/>
      <c r="B38" s="220"/>
      <c r="C38" s="221"/>
      <c r="D38" s="221"/>
      <c r="E38" s="221"/>
      <c r="F38" s="221"/>
      <c r="G38" s="222"/>
      <c r="H38" s="176"/>
      <c r="I38" s="182"/>
      <c r="J38" s="202"/>
      <c r="K38" s="374">
        <f t="shared" si="4"/>
        <v>0</v>
      </c>
      <c r="L38" s="179"/>
      <c r="M38" s="205"/>
      <c r="N38" s="49"/>
      <c r="O38" s="55"/>
      <c r="P38" s="50"/>
      <c r="Q38" s="56">
        <f t="shared" si="5"/>
        <v>0</v>
      </c>
      <c r="R38" s="57">
        <f t="shared" si="6"/>
        <v>0</v>
      </c>
    </row>
    <row r="39" spans="1:23" s="4" customFormat="1" ht="24" customHeight="1">
      <c r="A39" s="184"/>
      <c r="B39" s="220"/>
      <c r="C39" s="221"/>
      <c r="D39" s="221"/>
      <c r="E39" s="221"/>
      <c r="F39" s="221"/>
      <c r="G39" s="222"/>
      <c r="H39" s="176"/>
      <c r="I39" s="182"/>
      <c r="J39" s="202"/>
      <c r="K39" s="374">
        <f t="shared" si="4"/>
        <v>0</v>
      </c>
      <c r="L39" s="179"/>
      <c r="M39" s="205"/>
      <c r="N39" s="49"/>
      <c r="O39" s="55"/>
      <c r="P39" s="52"/>
      <c r="Q39" s="56">
        <f t="shared" si="5"/>
        <v>0</v>
      </c>
      <c r="R39" s="57">
        <f t="shared" si="6"/>
        <v>0</v>
      </c>
    </row>
    <row r="40" spans="1:23" s="4" customFormat="1" ht="24" customHeight="1">
      <c r="A40" s="184"/>
      <c r="B40" s="220"/>
      <c r="C40" s="221"/>
      <c r="D40" s="221"/>
      <c r="E40" s="221"/>
      <c r="F40" s="221"/>
      <c r="G40" s="222"/>
      <c r="H40" s="176"/>
      <c r="I40" s="182"/>
      <c r="J40" s="202"/>
      <c r="K40" s="374">
        <f t="shared" si="4"/>
        <v>0</v>
      </c>
      <c r="L40" s="179"/>
      <c r="M40" s="205"/>
      <c r="N40" s="49"/>
      <c r="O40" s="55"/>
      <c r="P40" s="50"/>
      <c r="Q40" s="56">
        <f t="shared" si="5"/>
        <v>0</v>
      </c>
      <c r="R40" s="57">
        <f t="shared" si="6"/>
        <v>0</v>
      </c>
    </row>
    <row r="41" spans="1:23" s="4" customFormat="1" ht="24" customHeight="1">
      <c r="A41" s="184"/>
      <c r="B41" s="220"/>
      <c r="C41" s="221"/>
      <c r="D41" s="221"/>
      <c r="E41" s="221"/>
      <c r="F41" s="221"/>
      <c r="G41" s="222"/>
      <c r="H41" s="176"/>
      <c r="I41" s="182"/>
      <c r="J41" s="202"/>
      <c r="K41" s="374">
        <f t="shared" si="4"/>
        <v>0</v>
      </c>
      <c r="L41" s="179"/>
      <c r="M41" s="205"/>
      <c r="N41" s="49"/>
      <c r="O41" s="55"/>
      <c r="P41" s="50"/>
      <c r="Q41" s="56">
        <f t="shared" si="5"/>
        <v>0</v>
      </c>
      <c r="R41" s="57">
        <f t="shared" si="6"/>
        <v>0</v>
      </c>
    </row>
    <row r="42" spans="1:23" s="4" customFormat="1" ht="24" customHeight="1">
      <c r="A42" s="184"/>
      <c r="B42" s="220"/>
      <c r="C42" s="221"/>
      <c r="D42" s="221"/>
      <c r="E42" s="221"/>
      <c r="F42" s="221"/>
      <c r="G42" s="222"/>
      <c r="H42" s="176"/>
      <c r="I42" s="182"/>
      <c r="J42" s="202"/>
      <c r="K42" s="374">
        <f t="shared" si="4"/>
        <v>0</v>
      </c>
      <c r="L42" s="179"/>
      <c r="M42" s="205"/>
      <c r="N42" s="49"/>
      <c r="O42" s="55"/>
      <c r="P42" s="50"/>
      <c r="Q42" s="56">
        <f t="shared" si="5"/>
        <v>0</v>
      </c>
      <c r="R42" s="57">
        <f t="shared" si="6"/>
        <v>0</v>
      </c>
    </row>
    <row r="43" spans="1:23" s="4" customFormat="1" ht="24" customHeight="1">
      <c r="A43" s="184"/>
      <c r="B43" s="220"/>
      <c r="C43" s="221"/>
      <c r="D43" s="221"/>
      <c r="E43" s="221"/>
      <c r="F43" s="221"/>
      <c r="G43" s="222"/>
      <c r="H43" s="176"/>
      <c r="I43" s="182"/>
      <c r="J43" s="202"/>
      <c r="K43" s="374">
        <f t="shared" si="4"/>
        <v>0</v>
      </c>
      <c r="L43" s="179"/>
      <c r="M43" s="205"/>
      <c r="N43" s="49"/>
      <c r="O43" s="55"/>
      <c r="P43" s="50"/>
      <c r="Q43" s="56">
        <f t="shared" si="5"/>
        <v>0</v>
      </c>
      <c r="R43" s="57">
        <f t="shared" si="6"/>
        <v>0</v>
      </c>
    </row>
    <row r="44" spans="1:23" s="4" customFormat="1" ht="24" customHeight="1">
      <c r="A44" s="184"/>
      <c r="B44" s="220"/>
      <c r="C44" s="221"/>
      <c r="D44" s="221"/>
      <c r="E44" s="221"/>
      <c r="F44" s="221"/>
      <c r="G44" s="222"/>
      <c r="H44" s="182"/>
      <c r="I44" s="182"/>
      <c r="J44" s="206"/>
      <c r="K44" s="374">
        <f t="shared" si="4"/>
        <v>0</v>
      </c>
      <c r="L44" s="179"/>
      <c r="M44" s="205"/>
      <c r="N44" s="49"/>
      <c r="O44" s="55"/>
      <c r="P44" s="50"/>
      <c r="Q44" s="56">
        <f t="shared" si="5"/>
        <v>0</v>
      </c>
      <c r="R44" s="57">
        <f t="shared" si="6"/>
        <v>0</v>
      </c>
    </row>
    <row r="45" spans="1:23" s="4" customFormat="1" ht="24" customHeight="1" thickBot="1">
      <c r="A45" s="185"/>
      <c r="B45" s="223"/>
      <c r="C45" s="224"/>
      <c r="D45" s="224"/>
      <c r="E45" s="224"/>
      <c r="F45" s="224"/>
      <c r="G45" s="225"/>
      <c r="H45" s="186"/>
      <c r="I45" s="186"/>
      <c r="J45" s="207"/>
      <c r="K45" s="375">
        <f t="shared" si="4"/>
        <v>0</v>
      </c>
      <c r="L45" s="209"/>
      <c r="M45" s="210"/>
      <c r="N45" s="49"/>
      <c r="O45" s="55"/>
      <c r="P45" s="50"/>
      <c r="Q45" s="56">
        <f t="shared" ref="Q45" si="7">K45</f>
        <v>0</v>
      </c>
      <c r="R45" s="57">
        <f t="shared" ref="R45" si="8">L45</f>
        <v>0</v>
      </c>
    </row>
    <row r="46" spans="1:23" s="4" customFormat="1" ht="15.75" customHeight="1">
      <c r="A46" s="366"/>
      <c r="B46" s="367"/>
      <c r="C46" s="366"/>
      <c r="D46" s="366"/>
      <c r="E46" s="366"/>
      <c r="F46" s="366"/>
      <c r="G46" s="367"/>
      <c r="H46" s="366"/>
      <c r="I46" s="368"/>
      <c r="J46" s="376" t="s">
        <v>32</v>
      </c>
      <c r="K46" s="377" t="s">
        <v>28</v>
      </c>
      <c r="L46" s="378" t="s">
        <v>33</v>
      </c>
      <c r="M46" s="379"/>
      <c r="N46" s="49"/>
      <c r="O46" s="55"/>
      <c r="P46" s="50"/>
      <c r="Q46" s="45"/>
      <c r="R46" s="46"/>
      <c r="S46" s="44"/>
    </row>
    <row r="47" spans="1:23" s="4" customFormat="1" ht="15.75" customHeight="1">
      <c r="A47" s="369" t="s">
        <v>6</v>
      </c>
      <c r="B47" s="367"/>
      <c r="C47" s="366"/>
      <c r="D47" s="366"/>
      <c r="E47" s="366"/>
      <c r="F47" s="366"/>
      <c r="G47" s="367"/>
      <c r="H47" s="366"/>
      <c r="I47" s="367"/>
      <c r="J47" s="190" t="s">
        <v>29</v>
      </c>
      <c r="K47" s="191">
        <f>O47</f>
        <v>0</v>
      </c>
      <c r="L47" s="321">
        <f>P47</f>
        <v>0</v>
      </c>
      <c r="M47" s="322"/>
      <c r="N47" s="53"/>
      <c r="O47" s="59">
        <f>SUMIF(R36:R45,N47:N50,Q36:Q45)</f>
        <v>0</v>
      </c>
      <c r="P47" s="54">
        <f>O47*0.1</f>
        <v>0</v>
      </c>
      <c r="Q47" s="45"/>
      <c r="R47" s="46"/>
    </row>
    <row r="48" spans="1:23" s="4" customFormat="1" ht="15.75" customHeight="1">
      <c r="A48" s="366" t="s">
        <v>16</v>
      </c>
      <c r="B48" s="367"/>
      <c r="C48" s="366"/>
      <c r="D48" s="366"/>
      <c r="E48" s="366"/>
      <c r="F48" s="366"/>
      <c r="G48" s="366"/>
      <c r="H48" s="366"/>
      <c r="I48" s="367"/>
      <c r="J48" s="190" t="s">
        <v>30</v>
      </c>
      <c r="K48" s="191">
        <f>O48</f>
        <v>0</v>
      </c>
      <c r="L48" s="321">
        <f>P48</f>
        <v>0</v>
      </c>
      <c r="M48" s="322"/>
      <c r="N48" s="55">
        <v>0.08</v>
      </c>
      <c r="O48" s="59">
        <f>SUMIF(R36:R45,N47:N50,Q36:Q45)</f>
        <v>0</v>
      </c>
      <c r="P48" s="54">
        <f>O48*0.08</f>
        <v>0</v>
      </c>
      <c r="Q48" s="45"/>
      <c r="R48" s="46"/>
      <c r="W48" s="355"/>
    </row>
    <row r="49" spans="1:18" s="4" customFormat="1" ht="15.75" customHeight="1" thickBot="1">
      <c r="A49" s="366" t="s">
        <v>34</v>
      </c>
      <c r="B49" s="367"/>
      <c r="C49" s="366"/>
      <c r="D49" s="366"/>
      <c r="E49" s="366"/>
      <c r="F49" s="366"/>
      <c r="G49" s="366"/>
      <c r="H49" s="366"/>
      <c r="I49" s="366"/>
      <c r="J49" s="192" t="s">
        <v>31</v>
      </c>
      <c r="K49" s="193">
        <f>O49+O50</f>
        <v>0</v>
      </c>
      <c r="L49" s="318"/>
      <c r="M49" s="319"/>
      <c r="N49" s="53" t="s">
        <v>20</v>
      </c>
      <c r="O49" s="59">
        <f>SUMIF(R36:R45,N47:N50,Q36:Q45)</f>
        <v>0</v>
      </c>
      <c r="P49" s="54"/>
      <c r="Q49" s="42"/>
      <c r="R49" s="43"/>
    </row>
    <row r="50" spans="1:18" s="4" customFormat="1" ht="15.75" customHeight="1" thickBot="1">
      <c r="A50" s="366" t="s">
        <v>37</v>
      </c>
      <c r="B50" s="366"/>
      <c r="C50" s="366"/>
      <c r="D50" s="366"/>
      <c r="E50" s="366"/>
      <c r="F50" s="366"/>
      <c r="G50" s="366"/>
      <c r="H50" s="366"/>
      <c r="I50" s="366"/>
      <c r="J50" s="380" t="s">
        <v>38</v>
      </c>
      <c r="K50" s="381">
        <f>SUM(K47:K49)</f>
        <v>0</v>
      </c>
      <c r="L50" s="382">
        <f>SUM(L47:M49)</f>
        <v>0</v>
      </c>
      <c r="M50" s="383"/>
      <c r="N50" s="53" t="s">
        <v>21</v>
      </c>
      <c r="O50" s="59">
        <f>SUMIF(R36:R45,N47:N50,Q36:Q45)</f>
        <v>0</v>
      </c>
      <c r="P50" s="54"/>
      <c r="Q50" s="42"/>
      <c r="R50" s="43"/>
    </row>
    <row r="51" spans="1:18" s="4" customFormat="1" ht="42" customHeight="1">
      <c r="A51" s="366"/>
      <c r="B51" s="34"/>
      <c r="C51" s="366"/>
      <c r="D51" s="366"/>
      <c r="E51" s="366"/>
      <c r="F51" s="366"/>
      <c r="G51" s="366"/>
      <c r="H51" s="366"/>
      <c r="I51" s="366"/>
      <c r="J51" s="366" t="s">
        <v>102</v>
      </c>
      <c r="K51" s="370"/>
      <c r="L51" s="366"/>
      <c r="M51" s="366"/>
      <c r="N51" s="50"/>
      <c r="O51" s="60"/>
      <c r="P51" s="54"/>
      <c r="Q51" s="42"/>
      <c r="R51" s="43"/>
    </row>
    <row r="52" spans="1:18" ht="25.5" customHeight="1">
      <c r="B52" s="31"/>
      <c r="C52" s="3"/>
      <c r="D52" s="3"/>
      <c r="E52" s="3"/>
      <c r="F52" s="3"/>
      <c r="G52" s="105" t="s">
        <v>22</v>
      </c>
      <c r="H52" s="106"/>
      <c r="I52" s="106"/>
      <c r="J52" s="3"/>
      <c r="K52" s="3"/>
      <c r="M52" s="39">
        <f>M27+1</f>
        <v>3</v>
      </c>
      <c r="N52" s="49"/>
      <c r="O52" s="53"/>
      <c r="P52" s="50"/>
    </row>
    <row r="53" spans="1:18" ht="30.75" customHeight="1">
      <c r="J53" s="5"/>
      <c r="K53" s="320">
        <f ca="1">IF($K$2=0,"令和　　年　　月　　日",$K$2)</f>
        <v>46234</v>
      </c>
      <c r="L53" s="320"/>
      <c r="M53" s="320"/>
    </row>
    <row r="54" spans="1:18" ht="21.75" customHeight="1">
      <c r="A54" s="6"/>
      <c r="B54" s="32"/>
      <c r="C54" s="26" t="s">
        <v>19</v>
      </c>
      <c r="I54" s="240" t="str">
        <f>$I$3</f>
        <v>住所</v>
      </c>
      <c r="J54" s="240"/>
      <c r="K54" s="384" t="str">
        <f>$K$3</f>
        <v/>
      </c>
      <c r="L54" s="384"/>
      <c r="M54" s="384"/>
    </row>
    <row r="55" spans="1:18" ht="18.75" customHeight="1">
      <c r="I55" s="240" t="str">
        <f>$I$4</f>
        <v>会 社名</v>
      </c>
      <c r="J55" s="240"/>
      <c r="K55" s="384" t="str">
        <f>$K$4</f>
        <v/>
      </c>
      <c r="L55" s="384"/>
      <c r="M55" s="384"/>
    </row>
    <row r="56" spans="1:18" ht="14.25" customHeight="1">
      <c r="I56" s="240" t="str">
        <f>$I$5</f>
        <v>代表者名</v>
      </c>
      <c r="J56" s="240"/>
      <c r="K56" s="372"/>
      <c r="L56" s="372"/>
      <c r="M56" s="372"/>
    </row>
    <row r="57" spans="1:18" ht="18.75" customHeight="1">
      <c r="A57" s="18" t="s">
        <v>7</v>
      </c>
      <c r="I57" s="240" t="str">
        <f>$I$6</f>
        <v>電話／FAX</v>
      </c>
      <c r="J57" s="240"/>
      <c r="K57" s="385" t="str">
        <f>IF($K$6="","",$K$6)</f>
        <v/>
      </c>
      <c r="L57" s="371" t="str">
        <f>$L$6</f>
        <v/>
      </c>
      <c r="M57" s="371"/>
    </row>
    <row r="58" spans="1:18" ht="18.75" customHeight="1">
      <c r="I58" s="241" t="str">
        <f>$I$7</f>
        <v>インボイス登録番号</v>
      </c>
      <c r="J58" s="241"/>
      <c r="K58" s="384" t="str">
        <f>$K$7</f>
        <v/>
      </c>
      <c r="L58" s="384"/>
      <c r="M58" s="384"/>
    </row>
    <row r="59" spans="1:18" ht="9" customHeight="1" thickBot="1">
      <c r="K59" s="156"/>
      <c r="L59" s="156"/>
      <c r="M59" s="156"/>
    </row>
    <row r="60" spans="1:18" s="4" customFormat="1" ht="22.5" customHeight="1">
      <c r="A60" s="171" t="s">
        <v>8</v>
      </c>
      <c r="B60" s="226" t="s">
        <v>41</v>
      </c>
      <c r="C60" s="227"/>
      <c r="D60" s="227"/>
      <c r="E60" s="227"/>
      <c r="F60" s="227"/>
      <c r="G60" s="228"/>
      <c r="H60" s="172" t="s">
        <v>12</v>
      </c>
      <c r="I60" s="172" t="s">
        <v>15</v>
      </c>
      <c r="J60" s="172" t="s">
        <v>17</v>
      </c>
      <c r="K60" s="386" t="s">
        <v>27</v>
      </c>
      <c r="L60" s="173" t="s">
        <v>18</v>
      </c>
      <c r="M60" s="174" t="s">
        <v>14</v>
      </c>
      <c r="N60" s="47"/>
      <c r="O60" s="58"/>
      <c r="P60" s="48"/>
      <c r="Q60" s="42"/>
      <c r="R60" s="43"/>
    </row>
    <row r="61" spans="1:18" s="4" customFormat="1" ht="24" customHeight="1">
      <c r="A61" s="175"/>
      <c r="B61" s="229"/>
      <c r="C61" s="230"/>
      <c r="D61" s="230"/>
      <c r="E61" s="230"/>
      <c r="F61" s="230"/>
      <c r="G61" s="231"/>
      <c r="H61" s="176"/>
      <c r="I61" s="176"/>
      <c r="J61" s="202"/>
      <c r="K61" s="374">
        <f t="shared" ref="K61:K70" si="9">H61*J61</f>
        <v>0</v>
      </c>
      <c r="L61" s="179"/>
      <c r="M61" s="204"/>
      <c r="N61" s="51"/>
      <c r="O61" s="55"/>
      <c r="P61" s="50"/>
      <c r="Q61" s="56">
        <f>K61</f>
        <v>0</v>
      </c>
      <c r="R61" s="57">
        <f>L61</f>
        <v>0</v>
      </c>
    </row>
    <row r="62" spans="1:18" s="4" customFormat="1" ht="24" customHeight="1">
      <c r="A62" s="184"/>
      <c r="B62" s="220"/>
      <c r="C62" s="221"/>
      <c r="D62" s="221"/>
      <c r="E62" s="221"/>
      <c r="F62" s="221"/>
      <c r="G62" s="222"/>
      <c r="H62" s="176"/>
      <c r="I62" s="182"/>
      <c r="J62" s="202"/>
      <c r="K62" s="374">
        <f t="shared" si="9"/>
        <v>0</v>
      </c>
      <c r="L62" s="179"/>
      <c r="M62" s="205"/>
      <c r="N62" s="49"/>
      <c r="O62" s="55"/>
      <c r="P62" s="50"/>
      <c r="Q62" s="56">
        <f t="shared" ref="Q62:Q70" si="10">K62</f>
        <v>0</v>
      </c>
      <c r="R62" s="57">
        <f t="shared" ref="R62:R70" si="11">L62</f>
        <v>0</v>
      </c>
    </row>
    <row r="63" spans="1:18" s="4" customFormat="1" ht="24" customHeight="1">
      <c r="A63" s="184"/>
      <c r="B63" s="220"/>
      <c r="C63" s="221"/>
      <c r="D63" s="221"/>
      <c r="E63" s="221"/>
      <c r="F63" s="221"/>
      <c r="G63" s="222"/>
      <c r="H63" s="176"/>
      <c r="I63" s="182"/>
      <c r="J63" s="202"/>
      <c r="K63" s="374">
        <f t="shared" si="9"/>
        <v>0</v>
      </c>
      <c r="L63" s="179"/>
      <c r="M63" s="205"/>
      <c r="N63" s="49"/>
      <c r="O63" s="55"/>
      <c r="P63" s="50"/>
      <c r="Q63" s="56">
        <f t="shared" si="10"/>
        <v>0</v>
      </c>
      <c r="R63" s="57">
        <f t="shared" si="11"/>
        <v>0</v>
      </c>
    </row>
    <row r="64" spans="1:18" s="4" customFormat="1" ht="24" customHeight="1">
      <c r="A64" s="184"/>
      <c r="B64" s="220"/>
      <c r="C64" s="221"/>
      <c r="D64" s="221"/>
      <c r="E64" s="221"/>
      <c r="F64" s="221"/>
      <c r="G64" s="222"/>
      <c r="H64" s="176"/>
      <c r="I64" s="182"/>
      <c r="J64" s="202"/>
      <c r="K64" s="374">
        <f t="shared" si="9"/>
        <v>0</v>
      </c>
      <c r="L64" s="179"/>
      <c r="M64" s="205"/>
      <c r="N64" s="49"/>
      <c r="O64" s="55"/>
      <c r="P64" s="52"/>
      <c r="Q64" s="56">
        <f t="shared" si="10"/>
        <v>0</v>
      </c>
      <c r="R64" s="57">
        <f t="shared" si="11"/>
        <v>0</v>
      </c>
    </row>
    <row r="65" spans="1:19" s="4" customFormat="1" ht="24" customHeight="1">
      <c r="A65" s="184"/>
      <c r="B65" s="220"/>
      <c r="C65" s="221"/>
      <c r="D65" s="221"/>
      <c r="E65" s="221"/>
      <c r="F65" s="221"/>
      <c r="G65" s="222"/>
      <c r="H65" s="176"/>
      <c r="I65" s="182"/>
      <c r="J65" s="202"/>
      <c r="K65" s="374">
        <f t="shared" si="9"/>
        <v>0</v>
      </c>
      <c r="L65" s="179"/>
      <c r="M65" s="205"/>
      <c r="N65" s="49"/>
      <c r="O65" s="55"/>
      <c r="P65" s="50"/>
      <c r="Q65" s="56">
        <f t="shared" si="10"/>
        <v>0</v>
      </c>
      <c r="R65" s="57">
        <f t="shared" si="11"/>
        <v>0</v>
      </c>
    </row>
    <row r="66" spans="1:19" s="4" customFormat="1" ht="24" customHeight="1">
      <c r="A66" s="184"/>
      <c r="B66" s="220"/>
      <c r="C66" s="221"/>
      <c r="D66" s="221"/>
      <c r="E66" s="221"/>
      <c r="F66" s="221"/>
      <c r="G66" s="222"/>
      <c r="H66" s="176"/>
      <c r="I66" s="182"/>
      <c r="J66" s="202"/>
      <c r="K66" s="374">
        <f>H66*J66</f>
        <v>0</v>
      </c>
      <c r="L66" s="179"/>
      <c r="M66" s="205"/>
      <c r="N66" s="49"/>
      <c r="O66" s="55"/>
      <c r="P66" s="50"/>
      <c r="Q66" s="56">
        <f t="shared" si="10"/>
        <v>0</v>
      </c>
      <c r="R66" s="57">
        <f t="shared" si="11"/>
        <v>0</v>
      </c>
    </row>
    <row r="67" spans="1:19" s="4" customFormat="1" ht="24" customHeight="1">
      <c r="A67" s="184"/>
      <c r="B67" s="220"/>
      <c r="C67" s="221"/>
      <c r="D67" s="221"/>
      <c r="E67" s="221"/>
      <c r="F67" s="221"/>
      <c r="G67" s="222"/>
      <c r="H67" s="176"/>
      <c r="I67" s="182"/>
      <c r="J67" s="202"/>
      <c r="K67" s="374">
        <f t="shared" si="9"/>
        <v>0</v>
      </c>
      <c r="L67" s="179"/>
      <c r="M67" s="205"/>
      <c r="N67" s="49"/>
      <c r="O67" s="55"/>
      <c r="P67" s="50"/>
      <c r="Q67" s="56">
        <f t="shared" si="10"/>
        <v>0</v>
      </c>
      <c r="R67" s="57">
        <f t="shared" si="11"/>
        <v>0</v>
      </c>
    </row>
    <row r="68" spans="1:19" s="4" customFormat="1" ht="24" customHeight="1">
      <c r="A68" s="184"/>
      <c r="B68" s="220"/>
      <c r="C68" s="221"/>
      <c r="D68" s="221"/>
      <c r="E68" s="221"/>
      <c r="F68" s="221"/>
      <c r="G68" s="222"/>
      <c r="H68" s="176"/>
      <c r="I68" s="182"/>
      <c r="J68" s="202"/>
      <c r="K68" s="374">
        <f t="shared" si="9"/>
        <v>0</v>
      </c>
      <c r="L68" s="179"/>
      <c r="M68" s="205"/>
      <c r="N68" s="49"/>
      <c r="O68" s="55"/>
      <c r="P68" s="50"/>
      <c r="Q68" s="56">
        <f t="shared" si="10"/>
        <v>0</v>
      </c>
      <c r="R68" s="57">
        <f t="shared" si="11"/>
        <v>0</v>
      </c>
    </row>
    <row r="69" spans="1:19" s="4" customFormat="1" ht="24" customHeight="1">
      <c r="A69" s="184"/>
      <c r="B69" s="220"/>
      <c r="C69" s="221"/>
      <c r="D69" s="221"/>
      <c r="E69" s="221"/>
      <c r="F69" s="221"/>
      <c r="G69" s="222"/>
      <c r="H69" s="182"/>
      <c r="I69" s="182"/>
      <c r="J69" s="206"/>
      <c r="K69" s="374">
        <f t="shared" si="9"/>
        <v>0</v>
      </c>
      <c r="L69" s="179"/>
      <c r="M69" s="205"/>
      <c r="N69" s="49"/>
      <c r="O69" s="55"/>
      <c r="P69" s="50"/>
      <c r="Q69" s="56">
        <f t="shared" si="10"/>
        <v>0</v>
      </c>
      <c r="R69" s="57">
        <f t="shared" si="11"/>
        <v>0</v>
      </c>
    </row>
    <row r="70" spans="1:19" s="4" customFormat="1" ht="24" customHeight="1" thickBot="1">
      <c r="A70" s="185"/>
      <c r="B70" s="223"/>
      <c r="C70" s="224"/>
      <c r="D70" s="224"/>
      <c r="E70" s="224"/>
      <c r="F70" s="224"/>
      <c r="G70" s="225"/>
      <c r="H70" s="186"/>
      <c r="I70" s="186"/>
      <c r="J70" s="207"/>
      <c r="K70" s="375">
        <f t="shared" si="9"/>
        <v>0</v>
      </c>
      <c r="L70" s="209"/>
      <c r="M70" s="210"/>
      <c r="N70" s="49"/>
      <c r="O70" s="55"/>
      <c r="P70" s="50"/>
      <c r="Q70" s="56">
        <f t="shared" si="10"/>
        <v>0</v>
      </c>
      <c r="R70" s="57">
        <f t="shared" si="11"/>
        <v>0</v>
      </c>
    </row>
    <row r="71" spans="1:19" s="4" customFormat="1" ht="15.75" customHeight="1">
      <c r="A71" s="366"/>
      <c r="B71" s="367"/>
      <c r="C71" s="366"/>
      <c r="D71" s="366"/>
      <c r="E71" s="366"/>
      <c r="F71" s="366"/>
      <c r="G71" s="367"/>
      <c r="H71" s="366"/>
      <c r="I71" s="368"/>
      <c r="J71" s="376" t="s">
        <v>32</v>
      </c>
      <c r="K71" s="377" t="s">
        <v>28</v>
      </c>
      <c r="L71" s="378" t="s">
        <v>33</v>
      </c>
      <c r="M71" s="379"/>
      <c r="N71" s="49"/>
      <c r="O71" s="55"/>
      <c r="P71" s="50"/>
      <c r="Q71" s="45"/>
      <c r="R71" s="46"/>
      <c r="S71" s="44"/>
    </row>
    <row r="72" spans="1:19" s="4" customFormat="1" ht="15.75" customHeight="1">
      <c r="A72" s="369" t="s">
        <v>6</v>
      </c>
      <c r="B72" s="367"/>
      <c r="C72" s="366"/>
      <c r="D72" s="366"/>
      <c r="E72" s="366"/>
      <c r="F72" s="366"/>
      <c r="G72" s="367"/>
      <c r="H72" s="366"/>
      <c r="I72" s="367"/>
      <c r="J72" s="190" t="s">
        <v>29</v>
      </c>
      <c r="K72" s="191">
        <f>O72</f>
        <v>0</v>
      </c>
      <c r="L72" s="321">
        <f>P72</f>
        <v>0</v>
      </c>
      <c r="M72" s="322"/>
      <c r="N72" s="53"/>
      <c r="O72" s="59">
        <f>SUMIF(R61:R70,N72:N75,Q61:Q70)</f>
        <v>0</v>
      </c>
      <c r="P72" s="54">
        <f>O72*0.1</f>
        <v>0</v>
      </c>
      <c r="Q72" s="45"/>
      <c r="R72" s="46"/>
    </row>
    <row r="73" spans="1:19" s="4" customFormat="1" ht="15.75" customHeight="1">
      <c r="A73" s="366" t="s">
        <v>16</v>
      </c>
      <c r="B73" s="367"/>
      <c r="C73" s="366"/>
      <c r="D73" s="366"/>
      <c r="E73" s="366"/>
      <c r="F73" s="366"/>
      <c r="G73" s="366"/>
      <c r="H73" s="366"/>
      <c r="I73" s="367"/>
      <c r="J73" s="190" t="s">
        <v>30</v>
      </c>
      <c r="K73" s="191">
        <f>O73</f>
        <v>0</v>
      </c>
      <c r="L73" s="321">
        <f>P73</f>
        <v>0</v>
      </c>
      <c r="M73" s="322"/>
      <c r="N73" s="55">
        <v>0.08</v>
      </c>
      <c r="O73" s="59">
        <f>SUMIF(R61:R70,N72:N75,Q61:Q70)</f>
        <v>0</v>
      </c>
      <c r="P73" s="54">
        <f>O73*0.08</f>
        <v>0</v>
      </c>
      <c r="Q73" s="45"/>
      <c r="R73" s="46"/>
    </row>
    <row r="74" spans="1:19" s="4" customFormat="1" ht="15.75" customHeight="1" thickBot="1">
      <c r="A74" s="366" t="s">
        <v>34</v>
      </c>
      <c r="B74" s="367"/>
      <c r="C74" s="366"/>
      <c r="D74" s="366"/>
      <c r="E74" s="366"/>
      <c r="F74" s="366"/>
      <c r="G74" s="366"/>
      <c r="H74" s="366"/>
      <c r="I74" s="366"/>
      <c r="J74" s="192" t="s">
        <v>31</v>
      </c>
      <c r="K74" s="193">
        <f>O74+O75</f>
        <v>0</v>
      </c>
      <c r="L74" s="318"/>
      <c r="M74" s="319"/>
      <c r="N74" s="53" t="s">
        <v>20</v>
      </c>
      <c r="O74" s="59">
        <f>SUMIF(R61:R70,N72:N75,Q61:Q70)</f>
        <v>0</v>
      </c>
      <c r="P74" s="54"/>
      <c r="Q74" s="42"/>
      <c r="R74" s="43"/>
    </row>
    <row r="75" spans="1:19" s="4" customFormat="1" ht="15.75" customHeight="1" thickBot="1">
      <c r="A75" s="366" t="s">
        <v>37</v>
      </c>
      <c r="B75" s="366"/>
      <c r="C75" s="366"/>
      <c r="D75" s="366"/>
      <c r="E75" s="366"/>
      <c r="F75" s="366"/>
      <c r="G75" s="366"/>
      <c r="H75" s="366"/>
      <c r="I75" s="366"/>
      <c r="J75" s="380" t="s">
        <v>38</v>
      </c>
      <c r="K75" s="381">
        <f>SUM(K72:K74)</f>
        <v>0</v>
      </c>
      <c r="L75" s="382">
        <f>SUM(L72:M74)</f>
        <v>0</v>
      </c>
      <c r="M75" s="383"/>
      <c r="N75" s="53" t="s">
        <v>21</v>
      </c>
      <c r="O75" s="59">
        <f>SUMIF(R61:R70,N72:N75,Q61:Q70)</f>
        <v>0</v>
      </c>
      <c r="P75" s="54"/>
      <c r="Q75" s="42"/>
      <c r="R75" s="43"/>
    </row>
    <row r="76" spans="1:19" s="4" customFormat="1" ht="42" customHeight="1">
      <c r="A76" s="366"/>
      <c r="B76" s="34"/>
      <c r="C76" s="366"/>
      <c r="D76" s="366"/>
      <c r="E76" s="366"/>
      <c r="F76" s="366"/>
      <c r="G76" s="366"/>
      <c r="H76" s="366"/>
      <c r="I76" s="366"/>
      <c r="J76" s="366" t="s">
        <v>102</v>
      </c>
      <c r="K76" s="370"/>
      <c r="L76" s="366"/>
      <c r="M76" s="366"/>
      <c r="N76" s="50"/>
      <c r="O76" s="60"/>
      <c r="P76" s="54"/>
      <c r="Q76" s="42"/>
      <c r="R76" s="43"/>
    </row>
    <row r="77" spans="1:19" ht="25.5" customHeight="1">
      <c r="B77" s="31"/>
      <c r="C77" s="3"/>
      <c r="D77" s="3"/>
      <c r="E77" s="3"/>
      <c r="F77" s="3"/>
      <c r="G77" s="105" t="s">
        <v>22</v>
      </c>
      <c r="H77" s="106"/>
      <c r="I77" s="106"/>
      <c r="J77" s="3"/>
      <c r="K77" s="3"/>
      <c r="M77" s="39">
        <f>M52+1</f>
        <v>4</v>
      </c>
      <c r="N77" s="49"/>
      <c r="O77" s="53"/>
      <c r="P77" s="50"/>
    </row>
    <row r="78" spans="1:19" ht="30.75" customHeight="1">
      <c r="J78" s="5"/>
      <c r="K78" s="320">
        <f ca="1">IF($K$2=0,"令和　　年　　月　　日",$K$2)</f>
        <v>46234</v>
      </c>
      <c r="L78" s="320"/>
      <c r="M78" s="320"/>
    </row>
    <row r="79" spans="1:19" ht="21.75" customHeight="1">
      <c r="A79" s="6"/>
      <c r="B79" s="32"/>
      <c r="C79" s="26" t="s">
        <v>19</v>
      </c>
      <c r="I79" s="240" t="str">
        <f>$I$3</f>
        <v>住所</v>
      </c>
      <c r="J79" s="240"/>
      <c r="K79" s="384" t="str">
        <f>$K$3</f>
        <v/>
      </c>
      <c r="L79" s="384"/>
      <c r="M79" s="384"/>
    </row>
    <row r="80" spans="1:19" ht="18.75" customHeight="1">
      <c r="I80" s="240" t="str">
        <f>$I$4</f>
        <v>会 社名</v>
      </c>
      <c r="J80" s="240"/>
      <c r="K80" s="384" t="str">
        <f>$K$4</f>
        <v/>
      </c>
      <c r="L80" s="384"/>
      <c r="M80" s="384"/>
    </row>
    <row r="81" spans="1:19" ht="14.25" customHeight="1">
      <c r="I81" s="240" t="str">
        <f>$I$5</f>
        <v>代表者名</v>
      </c>
      <c r="J81" s="240"/>
      <c r="K81" s="372"/>
      <c r="L81" s="372"/>
      <c r="M81" s="372"/>
    </row>
    <row r="82" spans="1:19" ht="18.75" customHeight="1">
      <c r="A82" s="18" t="s">
        <v>7</v>
      </c>
      <c r="I82" s="240" t="str">
        <f>$I$6</f>
        <v>電話／FAX</v>
      </c>
      <c r="J82" s="240"/>
      <c r="K82" s="385" t="str">
        <f>IF($K$6="","",$K$6)</f>
        <v/>
      </c>
      <c r="L82" s="371" t="str">
        <f>$L$6</f>
        <v/>
      </c>
      <c r="M82" s="371"/>
    </row>
    <row r="83" spans="1:19" ht="18.75" customHeight="1">
      <c r="I83" s="241" t="str">
        <f>$I$7</f>
        <v>インボイス登録番号</v>
      </c>
      <c r="J83" s="241"/>
      <c r="K83" s="384" t="str">
        <f>$K$7</f>
        <v/>
      </c>
      <c r="L83" s="384"/>
      <c r="M83" s="384"/>
    </row>
    <row r="84" spans="1:19" ht="9" customHeight="1" thickBot="1">
      <c r="K84" s="156"/>
      <c r="L84" s="156"/>
      <c r="M84" s="156"/>
    </row>
    <row r="85" spans="1:19" s="4" customFormat="1" ht="22.5" customHeight="1">
      <c r="A85" s="171" t="s">
        <v>8</v>
      </c>
      <c r="B85" s="226" t="s">
        <v>41</v>
      </c>
      <c r="C85" s="227"/>
      <c r="D85" s="227"/>
      <c r="E85" s="227"/>
      <c r="F85" s="227"/>
      <c r="G85" s="228"/>
      <c r="H85" s="172" t="s">
        <v>12</v>
      </c>
      <c r="I85" s="172" t="s">
        <v>15</v>
      </c>
      <c r="J85" s="172" t="s">
        <v>17</v>
      </c>
      <c r="K85" s="172" t="s">
        <v>27</v>
      </c>
      <c r="L85" s="173" t="s">
        <v>18</v>
      </c>
      <c r="M85" s="174" t="s">
        <v>14</v>
      </c>
      <c r="N85" s="47"/>
      <c r="O85" s="58"/>
      <c r="P85" s="48"/>
      <c r="Q85" s="42"/>
      <c r="R85" s="43"/>
    </row>
    <row r="86" spans="1:19" s="4" customFormat="1" ht="24" customHeight="1">
      <c r="A86" s="175"/>
      <c r="B86" s="229"/>
      <c r="C86" s="230"/>
      <c r="D86" s="230"/>
      <c r="E86" s="230"/>
      <c r="F86" s="230"/>
      <c r="G86" s="231"/>
      <c r="H86" s="176"/>
      <c r="I86" s="176"/>
      <c r="J86" s="202"/>
      <c r="K86" s="203">
        <f t="shared" ref="K86:K90" si="12">H86*J86</f>
        <v>0</v>
      </c>
      <c r="L86" s="179"/>
      <c r="M86" s="204"/>
      <c r="N86" s="51"/>
      <c r="O86" s="55"/>
      <c r="P86" s="50"/>
      <c r="Q86" s="56">
        <f>K86</f>
        <v>0</v>
      </c>
      <c r="R86" s="57">
        <f>L86</f>
        <v>0</v>
      </c>
    </row>
    <row r="87" spans="1:19" s="4" customFormat="1" ht="24" customHeight="1">
      <c r="A87" s="184"/>
      <c r="B87" s="220"/>
      <c r="C87" s="221"/>
      <c r="D87" s="221"/>
      <c r="E87" s="221"/>
      <c r="F87" s="221"/>
      <c r="G87" s="222"/>
      <c r="H87" s="176"/>
      <c r="I87" s="182"/>
      <c r="J87" s="202"/>
      <c r="K87" s="203">
        <f t="shared" si="12"/>
        <v>0</v>
      </c>
      <c r="L87" s="179"/>
      <c r="M87" s="205"/>
      <c r="N87" s="49"/>
      <c r="O87" s="55"/>
      <c r="P87" s="50"/>
      <c r="Q87" s="56">
        <f t="shared" ref="Q87:Q95" si="13">K87</f>
        <v>0</v>
      </c>
      <c r="R87" s="57">
        <f t="shared" ref="R87:R95" si="14">L87</f>
        <v>0</v>
      </c>
    </row>
    <row r="88" spans="1:19" s="4" customFormat="1" ht="24" customHeight="1">
      <c r="A88" s="184"/>
      <c r="B88" s="220"/>
      <c r="C88" s="221"/>
      <c r="D88" s="221"/>
      <c r="E88" s="221"/>
      <c r="F88" s="221"/>
      <c r="G88" s="222"/>
      <c r="H88" s="176"/>
      <c r="I88" s="182"/>
      <c r="J88" s="202"/>
      <c r="K88" s="203">
        <f t="shared" si="12"/>
        <v>0</v>
      </c>
      <c r="L88" s="179"/>
      <c r="M88" s="205"/>
      <c r="N88" s="49"/>
      <c r="O88" s="55"/>
      <c r="P88" s="50"/>
      <c r="Q88" s="56">
        <f t="shared" si="13"/>
        <v>0</v>
      </c>
      <c r="R88" s="57">
        <f t="shared" si="14"/>
        <v>0</v>
      </c>
    </row>
    <row r="89" spans="1:19" s="4" customFormat="1" ht="24" customHeight="1">
      <c r="A89" s="184"/>
      <c r="B89" s="220"/>
      <c r="C89" s="221"/>
      <c r="D89" s="221"/>
      <c r="E89" s="221"/>
      <c r="F89" s="221"/>
      <c r="G89" s="222"/>
      <c r="H89" s="176"/>
      <c r="I89" s="182"/>
      <c r="J89" s="202"/>
      <c r="K89" s="203">
        <f t="shared" si="12"/>
        <v>0</v>
      </c>
      <c r="L89" s="179"/>
      <c r="M89" s="205"/>
      <c r="N89" s="49"/>
      <c r="O89" s="55"/>
      <c r="P89" s="52"/>
      <c r="Q89" s="56">
        <f t="shared" si="13"/>
        <v>0</v>
      </c>
      <c r="R89" s="57">
        <f t="shared" si="14"/>
        <v>0</v>
      </c>
    </row>
    <row r="90" spans="1:19" s="4" customFormat="1" ht="24" customHeight="1">
      <c r="A90" s="184"/>
      <c r="B90" s="220"/>
      <c r="C90" s="221"/>
      <c r="D90" s="221"/>
      <c r="E90" s="221"/>
      <c r="F90" s="221"/>
      <c r="G90" s="222"/>
      <c r="H90" s="176"/>
      <c r="I90" s="182"/>
      <c r="J90" s="202"/>
      <c r="K90" s="203">
        <f t="shared" si="12"/>
        <v>0</v>
      </c>
      <c r="L90" s="179"/>
      <c r="M90" s="205"/>
      <c r="N90" s="49"/>
      <c r="O90" s="55"/>
      <c r="P90" s="50"/>
      <c r="Q90" s="56">
        <f t="shared" si="13"/>
        <v>0</v>
      </c>
      <c r="R90" s="57">
        <f t="shared" si="14"/>
        <v>0</v>
      </c>
    </row>
    <row r="91" spans="1:19" s="4" customFormat="1" ht="24" customHeight="1">
      <c r="A91" s="184"/>
      <c r="B91" s="220"/>
      <c r="C91" s="221"/>
      <c r="D91" s="221"/>
      <c r="E91" s="221"/>
      <c r="F91" s="221"/>
      <c r="G91" s="222"/>
      <c r="H91" s="176"/>
      <c r="I91" s="182"/>
      <c r="J91" s="202"/>
      <c r="K91" s="203">
        <f>H91*J91</f>
        <v>0</v>
      </c>
      <c r="L91" s="179"/>
      <c r="M91" s="205"/>
      <c r="N91" s="49"/>
      <c r="O91" s="55"/>
      <c r="P91" s="50"/>
      <c r="Q91" s="56">
        <f t="shared" si="13"/>
        <v>0</v>
      </c>
      <c r="R91" s="57">
        <f t="shared" si="14"/>
        <v>0</v>
      </c>
    </row>
    <row r="92" spans="1:19" s="4" customFormat="1" ht="24" customHeight="1">
      <c r="A92" s="184"/>
      <c r="B92" s="220"/>
      <c r="C92" s="221"/>
      <c r="D92" s="221"/>
      <c r="E92" s="221"/>
      <c r="F92" s="221"/>
      <c r="G92" s="222"/>
      <c r="H92" s="176"/>
      <c r="I92" s="182"/>
      <c r="J92" s="202"/>
      <c r="K92" s="203">
        <f t="shared" ref="K92:K95" si="15">H92*J92</f>
        <v>0</v>
      </c>
      <c r="L92" s="179"/>
      <c r="M92" s="205"/>
      <c r="N92" s="49"/>
      <c r="O92" s="55"/>
      <c r="P92" s="50"/>
      <c r="Q92" s="56">
        <f t="shared" si="13"/>
        <v>0</v>
      </c>
      <c r="R92" s="57">
        <f t="shared" si="14"/>
        <v>0</v>
      </c>
    </row>
    <row r="93" spans="1:19" s="4" customFormat="1" ht="24" customHeight="1">
      <c r="A93" s="184"/>
      <c r="B93" s="220"/>
      <c r="C93" s="221"/>
      <c r="D93" s="221"/>
      <c r="E93" s="221"/>
      <c r="F93" s="221"/>
      <c r="G93" s="222"/>
      <c r="H93" s="176"/>
      <c r="I93" s="182"/>
      <c r="J93" s="202"/>
      <c r="K93" s="203">
        <f t="shared" si="15"/>
        <v>0</v>
      </c>
      <c r="L93" s="179"/>
      <c r="M93" s="205"/>
      <c r="N93" s="49"/>
      <c r="O93" s="55"/>
      <c r="P93" s="50"/>
      <c r="Q93" s="56">
        <f t="shared" si="13"/>
        <v>0</v>
      </c>
      <c r="R93" s="57">
        <f t="shared" si="14"/>
        <v>0</v>
      </c>
    </row>
    <row r="94" spans="1:19" s="4" customFormat="1" ht="24" customHeight="1">
      <c r="A94" s="184"/>
      <c r="B94" s="220"/>
      <c r="C94" s="221"/>
      <c r="D94" s="221"/>
      <c r="E94" s="221"/>
      <c r="F94" s="221"/>
      <c r="G94" s="222"/>
      <c r="H94" s="182"/>
      <c r="I94" s="182"/>
      <c r="J94" s="206"/>
      <c r="K94" s="203">
        <f t="shared" si="15"/>
        <v>0</v>
      </c>
      <c r="L94" s="179"/>
      <c r="M94" s="205"/>
      <c r="N94" s="49"/>
      <c r="O94" s="55"/>
      <c r="P94" s="50"/>
      <c r="Q94" s="56">
        <f t="shared" si="13"/>
        <v>0</v>
      </c>
      <c r="R94" s="57">
        <f t="shared" si="14"/>
        <v>0</v>
      </c>
    </row>
    <row r="95" spans="1:19" s="4" customFormat="1" ht="24" customHeight="1" thickBot="1">
      <c r="A95" s="185"/>
      <c r="B95" s="223"/>
      <c r="C95" s="224"/>
      <c r="D95" s="224"/>
      <c r="E95" s="224"/>
      <c r="F95" s="224"/>
      <c r="G95" s="225"/>
      <c r="H95" s="186"/>
      <c r="I95" s="186"/>
      <c r="J95" s="207"/>
      <c r="K95" s="208">
        <f t="shared" si="15"/>
        <v>0</v>
      </c>
      <c r="L95" s="209"/>
      <c r="M95" s="210"/>
      <c r="N95" s="49"/>
      <c r="O95" s="55"/>
      <c r="P95" s="50"/>
      <c r="Q95" s="56">
        <f t="shared" si="13"/>
        <v>0</v>
      </c>
      <c r="R95" s="57">
        <f t="shared" si="14"/>
        <v>0</v>
      </c>
    </row>
    <row r="96" spans="1:19" s="4" customFormat="1" ht="15.75" customHeight="1">
      <c r="A96" s="366"/>
      <c r="B96" s="367"/>
      <c r="C96" s="366"/>
      <c r="D96" s="366"/>
      <c r="E96" s="366"/>
      <c r="F96" s="366"/>
      <c r="G96" s="367"/>
      <c r="H96" s="366"/>
      <c r="I96" s="368"/>
      <c r="J96" s="376" t="s">
        <v>32</v>
      </c>
      <c r="K96" s="377" t="s">
        <v>28</v>
      </c>
      <c r="L96" s="378" t="s">
        <v>33</v>
      </c>
      <c r="M96" s="379"/>
      <c r="N96" s="49"/>
      <c r="O96" s="55"/>
      <c r="P96" s="50"/>
      <c r="Q96" s="45"/>
      <c r="R96" s="46"/>
      <c r="S96" s="44"/>
    </row>
    <row r="97" spans="1:18" s="4" customFormat="1" ht="15.75" customHeight="1">
      <c r="A97" s="369" t="s">
        <v>6</v>
      </c>
      <c r="B97" s="367"/>
      <c r="C97" s="366"/>
      <c r="D97" s="366"/>
      <c r="E97" s="366"/>
      <c r="F97" s="366"/>
      <c r="G97" s="367"/>
      <c r="H97" s="366"/>
      <c r="I97" s="367"/>
      <c r="J97" s="190" t="s">
        <v>29</v>
      </c>
      <c r="K97" s="191">
        <f>O97</f>
        <v>0</v>
      </c>
      <c r="L97" s="321">
        <f>P97</f>
        <v>0</v>
      </c>
      <c r="M97" s="322"/>
      <c r="N97" s="53"/>
      <c r="O97" s="59">
        <f>SUMIF(R86:R95,N97:N100,Q86:Q95)</f>
        <v>0</v>
      </c>
      <c r="P97" s="54">
        <f>O97*0.1</f>
        <v>0</v>
      </c>
      <c r="Q97" s="45"/>
      <c r="R97" s="46"/>
    </row>
    <row r="98" spans="1:18" s="4" customFormat="1" ht="15.75" customHeight="1">
      <c r="A98" s="366" t="s">
        <v>16</v>
      </c>
      <c r="B98" s="367"/>
      <c r="C98" s="366"/>
      <c r="D98" s="366"/>
      <c r="E98" s="366"/>
      <c r="F98" s="366"/>
      <c r="G98" s="366"/>
      <c r="H98" s="366"/>
      <c r="I98" s="367"/>
      <c r="J98" s="190" t="s">
        <v>30</v>
      </c>
      <c r="K98" s="191">
        <f>O98</f>
        <v>0</v>
      </c>
      <c r="L98" s="321">
        <f>P98</f>
        <v>0</v>
      </c>
      <c r="M98" s="322"/>
      <c r="N98" s="55">
        <v>0.08</v>
      </c>
      <c r="O98" s="59">
        <f>SUMIF(R86:R95,N97:N100,Q86:Q95)</f>
        <v>0</v>
      </c>
      <c r="P98" s="54">
        <f>O98*0.08</f>
        <v>0</v>
      </c>
      <c r="Q98" s="45"/>
      <c r="R98" s="46"/>
    </row>
    <row r="99" spans="1:18" s="4" customFormat="1" ht="15.75" customHeight="1" thickBot="1">
      <c r="A99" s="366" t="s">
        <v>34</v>
      </c>
      <c r="B99" s="367"/>
      <c r="C99" s="366"/>
      <c r="D99" s="366"/>
      <c r="E99" s="366"/>
      <c r="F99" s="366"/>
      <c r="G99" s="366"/>
      <c r="H99" s="366"/>
      <c r="I99" s="366"/>
      <c r="J99" s="192" t="s">
        <v>31</v>
      </c>
      <c r="K99" s="193">
        <f>O99+O100</f>
        <v>0</v>
      </c>
      <c r="L99" s="318"/>
      <c r="M99" s="319"/>
      <c r="N99" s="53" t="s">
        <v>20</v>
      </c>
      <c r="O99" s="59">
        <f>SUMIF(R86:R95,N97:N100,Q86:Q95)</f>
        <v>0</v>
      </c>
      <c r="P99" s="54"/>
      <c r="Q99" s="42"/>
      <c r="R99" s="43"/>
    </row>
    <row r="100" spans="1:18" s="4" customFormat="1" ht="15.75" customHeight="1" thickBot="1">
      <c r="A100" s="366" t="s">
        <v>37</v>
      </c>
      <c r="B100" s="366"/>
      <c r="C100" s="366"/>
      <c r="D100" s="366"/>
      <c r="E100" s="366"/>
      <c r="F100" s="366"/>
      <c r="G100" s="366"/>
      <c r="H100" s="366"/>
      <c r="I100" s="366"/>
      <c r="J100" s="380" t="s">
        <v>38</v>
      </c>
      <c r="K100" s="381">
        <f>SUM(K97:K99)</f>
        <v>0</v>
      </c>
      <c r="L100" s="382">
        <f>SUM(L97:M99)</f>
        <v>0</v>
      </c>
      <c r="M100" s="383"/>
      <c r="N100" s="53" t="s">
        <v>21</v>
      </c>
      <c r="O100" s="59">
        <f>SUMIF(R86:R95,N97:N100,Q86:Q95)</f>
        <v>0</v>
      </c>
      <c r="P100" s="54"/>
      <c r="Q100" s="42"/>
      <c r="R100" s="43"/>
    </row>
    <row r="101" spans="1:18" s="4" customFormat="1" ht="42" customHeight="1">
      <c r="A101" s="366"/>
      <c r="B101" s="34"/>
      <c r="C101" s="366"/>
      <c r="D101" s="366"/>
      <c r="E101" s="366"/>
      <c r="F101" s="366"/>
      <c r="G101" s="366"/>
      <c r="H101" s="366"/>
      <c r="I101" s="366"/>
      <c r="J101" s="366" t="s">
        <v>102</v>
      </c>
      <c r="K101" s="370"/>
      <c r="L101" s="366"/>
      <c r="M101" s="366"/>
      <c r="N101" s="50"/>
      <c r="O101" s="60"/>
      <c r="P101" s="54"/>
      <c r="Q101" s="42"/>
      <c r="R101" s="43"/>
    </row>
    <row r="102" spans="1:18" ht="25.5" customHeight="1">
      <c r="B102" s="31"/>
      <c r="C102" s="3"/>
      <c r="D102" s="3"/>
      <c r="E102" s="3"/>
      <c r="F102" s="3"/>
      <c r="G102" s="105" t="s">
        <v>22</v>
      </c>
      <c r="H102" s="106"/>
      <c r="I102" s="106"/>
      <c r="J102" s="3"/>
      <c r="K102" s="3"/>
      <c r="M102" s="39">
        <f>M77+1</f>
        <v>5</v>
      </c>
      <c r="N102" s="49"/>
      <c r="O102" s="53"/>
      <c r="P102" s="50"/>
    </row>
    <row r="103" spans="1:18" ht="30.75" customHeight="1">
      <c r="J103" s="5"/>
      <c r="K103" s="320">
        <f ca="1">IF($K$2=0,"令和　　年　　月　　日",$K$2)</f>
        <v>46234</v>
      </c>
      <c r="L103" s="320"/>
      <c r="M103" s="320"/>
    </row>
    <row r="104" spans="1:18" ht="21.75" customHeight="1">
      <c r="A104" s="6"/>
      <c r="B104" s="32"/>
      <c r="C104" s="26" t="s">
        <v>19</v>
      </c>
      <c r="I104" s="240" t="str">
        <f>$I$3</f>
        <v>住所</v>
      </c>
      <c r="J104" s="240"/>
      <c r="K104" s="384" t="str">
        <f>$K$3</f>
        <v/>
      </c>
      <c r="L104" s="384"/>
      <c r="M104" s="384"/>
    </row>
    <row r="105" spans="1:18" ht="18.75" customHeight="1">
      <c r="I105" s="240" t="str">
        <f>$I$4</f>
        <v>会 社名</v>
      </c>
      <c r="J105" s="240"/>
      <c r="K105" s="384" t="str">
        <f>$K$4</f>
        <v/>
      </c>
      <c r="L105" s="384"/>
      <c r="M105" s="384"/>
    </row>
    <row r="106" spans="1:18" ht="14.25" customHeight="1">
      <c r="I106" s="240" t="str">
        <f>$I$5</f>
        <v>代表者名</v>
      </c>
      <c r="J106" s="240"/>
      <c r="K106" s="372"/>
      <c r="L106" s="372"/>
      <c r="M106" s="372"/>
    </row>
    <row r="107" spans="1:18" ht="18.75" customHeight="1">
      <c r="A107" s="18" t="s">
        <v>7</v>
      </c>
      <c r="I107" s="240" t="str">
        <f>$I$6</f>
        <v>電話／FAX</v>
      </c>
      <c r="J107" s="240"/>
      <c r="K107" s="385" t="str">
        <f>IF($K$6="","",$K$6)</f>
        <v/>
      </c>
      <c r="L107" s="371" t="str">
        <f>$L$6</f>
        <v/>
      </c>
      <c r="M107" s="371"/>
    </row>
    <row r="108" spans="1:18" ht="18.75" customHeight="1">
      <c r="I108" s="241" t="str">
        <f>$I$7</f>
        <v>インボイス登録番号</v>
      </c>
      <c r="J108" s="241"/>
      <c r="K108" s="384" t="str">
        <f>$K$7</f>
        <v/>
      </c>
      <c r="L108" s="384"/>
      <c r="M108" s="384"/>
    </row>
    <row r="109" spans="1:18" ht="9" customHeight="1" thickBot="1"/>
    <row r="110" spans="1:18" s="4" customFormat="1" ht="22.5" customHeight="1">
      <c r="A110" s="171" t="s">
        <v>8</v>
      </c>
      <c r="B110" s="226" t="s">
        <v>41</v>
      </c>
      <c r="C110" s="227"/>
      <c r="D110" s="227"/>
      <c r="E110" s="227"/>
      <c r="F110" s="227"/>
      <c r="G110" s="228"/>
      <c r="H110" s="172" t="s">
        <v>12</v>
      </c>
      <c r="I110" s="172" t="s">
        <v>15</v>
      </c>
      <c r="J110" s="172" t="s">
        <v>17</v>
      </c>
      <c r="K110" s="172" t="s">
        <v>27</v>
      </c>
      <c r="L110" s="173" t="s">
        <v>18</v>
      </c>
      <c r="M110" s="174" t="s">
        <v>14</v>
      </c>
      <c r="N110" s="47"/>
      <c r="O110" s="58"/>
      <c r="P110" s="48"/>
      <c r="Q110" s="42"/>
      <c r="R110" s="43"/>
    </row>
    <row r="111" spans="1:18" s="4" customFormat="1" ht="24" customHeight="1">
      <c r="A111" s="175"/>
      <c r="B111" s="229"/>
      <c r="C111" s="230"/>
      <c r="D111" s="230"/>
      <c r="E111" s="230"/>
      <c r="F111" s="230"/>
      <c r="G111" s="231"/>
      <c r="H111" s="176"/>
      <c r="I111" s="176"/>
      <c r="J111" s="202"/>
      <c r="K111" s="203">
        <f t="shared" ref="K111:K115" si="16">H111*J111</f>
        <v>0</v>
      </c>
      <c r="L111" s="179"/>
      <c r="M111" s="204"/>
      <c r="N111" s="51"/>
      <c r="O111" s="55"/>
      <c r="P111" s="50"/>
      <c r="Q111" s="56">
        <f>K111</f>
        <v>0</v>
      </c>
      <c r="R111" s="57">
        <f>L111</f>
        <v>0</v>
      </c>
    </row>
    <row r="112" spans="1:18" s="4" customFormat="1" ht="24" customHeight="1">
      <c r="A112" s="184"/>
      <c r="B112" s="220"/>
      <c r="C112" s="221"/>
      <c r="D112" s="221"/>
      <c r="E112" s="221"/>
      <c r="F112" s="221"/>
      <c r="G112" s="222"/>
      <c r="H112" s="176"/>
      <c r="I112" s="182"/>
      <c r="J112" s="202"/>
      <c r="K112" s="203">
        <f t="shared" si="16"/>
        <v>0</v>
      </c>
      <c r="L112" s="179"/>
      <c r="M112" s="205"/>
      <c r="N112" s="49"/>
      <c r="O112" s="55"/>
      <c r="P112" s="50"/>
      <c r="Q112" s="56">
        <f t="shared" ref="Q112:Q120" si="17">K112</f>
        <v>0</v>
      </c>
      <c r="R112" s="57">
        <f t="shared" ref="R112:R120" si="18">L112</f>
        <v>0</v>
      </c>
    </row>
    <row r="113" spans="1:19" s="4" customFormat="1" ht="24" customHeight="1">
      <c r="A113" s="184"/>
      <c r="B113" s="220"/>
      <c r="C113" s="221"/>
      <c r="D113" s="221"/>
      <c r="E113" s="221"/>
      <c r="F113" s="221"/>
      <c r="G113" s="222"/>
      <c r="H113" s="176"/>
      <c r="I113" s="182"/>
      <c r="J113" s="202"/>
      <c r="K113" s="203">
        <f t="shared" si="16"/>
        <v>0</v>
      </c>
      <c r="L113" s="179"/>
      <c r="M113" s="205"/>
      <c r="N113" s="49"/>
      <c r="O113" s="55"/>
      <c r="P113" s="50"/>
      <c r="Q113" s="56">
        <f t="shared" si="17"/>
        <v>0</v>
      </c>
      <c r="R113" s="57">
        <f t="shared" si="18"/>
        <v>0</v>
      </c>
    </row>
    <row r="114" spans="1:19" s="4" customFormat="1" ht="24" customHeight="1">
      <c r="A114" s="184"/>
      <c r="B114" s="220"/>
      <c r="C114" s="221"/>
      <c r="D114" s="221"/>
      <c r="E114" s="221"/>
      <c r="F114" s="221"/>
      <c r="G114" s="222"/>
      <c r="H114" s="176"/>
      <c r="I114" s="182"/>
      <c r="J114" s="202"/>
      <c r="K114" s="203">
        <f t="shared" si="16"/>
        <v>0</v>
      </c>
      <c r="L114" s="179"/>
      <c r="M114" s="205"/>
      <c r="N114" s="49"/>
      <c r="O114" s="55"/>
      <c r="P114" s="52"/>
      <c r="Q114" s="56">
        <f t="shared" si="17"/>
        <v>0</v>
      </c>
      <c r="R114" s="57">
        <f t="shared" si="18"/>
        <v>0</v>
      </c>
    </row>
    <row r="115" spans="1:19" s="4" customFormat="1" ht="24" customHeight="1">
      <c r="A115" s="184"/>
      <c r="B115" s="220"/>
      <c r="C115" s="221"/>
      <c r="D115" s="221"/>
      <c r="E115" s="221"/>
      <c r="F115" s="221"/>
      <c r="G115" s="222"/>
      <c r="H115" s="176"/>
      <c r="I115" s="182"/>
      <c r="J115" s="202"/>
      <c r="K115" s="203">
        <f t="shared" si="16"/>
        <v>0</v>
      </c>
      <c r="L115" s="179"/>
      <c r="M115" s="205"/>
      <c r="N115" s="49"/>
      <c r="O115" s="55"/>
      <c r="P115" s="50"/>
      <c r="Q115" s="56">
        <f t="shared" si="17"/>
        <v>0</v>
      </c>
      <c r="R115" s="57">
        <f t="shared" si="18"/>
        <v>0</v>
      </c>
    </row>
    <row r="116" spans="1:19" s="4" customFormat="1" ht="24" customHeight="1">
      <c r="A116" s="184"/>
      <c r="B116" s="220"/>
      <c r="C116" s="221"/>
      <c r="D116" s="221"/>
      <c r="E116" s="221"/>
      <c r="F116" s="221"/>
      <c r="G116" s="222"/>
      <c r="H116" s="176"/>
      <c r="I116" s="182"/>
      <c r="J116" s="202"/>
      <c r="K116" s="203">
        <f>H116*J116</f>
        <v>0</v>
      </c>
      <c r="L116" s="179"/>
      <c r="M116" s="205"/>
      <c r="N116" s="49"/>
      <c r="O116" s="55"/>
      <c r="P116" s="50"/>
      <c r="Q116" s="56">
        <f t="shared" si="17"/>
        <v>0</v>
      </c>
      <c r="R116" s="57">
        <f t="shared" si="18"/>
        <v>0</v>
      </c>
    </row>
    <row r="117" spans="1:19" s="4" customFormat="1" ht="24" customHeight="1">
      <c r="A117" s="184"/>
      <c r="B117" s="220"/>
      <c r="C117" s="221"/>
      <c r="D117" s="221"/>
      <c r="E117" s="221"/>
      <c r="F117" s="221"/>
      <c r="G117" s="222"/>
      <c r="H117" s="176"/>
      <c r="I117" s="182"/>
      <c r="J117" s="202"/>
      <c r="K117" s="203">
        <f t="shared" ref="K117:K120" si="19">H117*J117</f>
        <v>0</v>
      </c>
      <c r="L117" s="179"/>
      <c r="M117" s="205"/>
      <c r="N117" s="49"/>
      <c r="O117" s="55"/>
      <c r="P117" s="50"/>
      <c r="Q117" s="56">
        <f t="shared" si="17"/>
        <v>0</v>
      </c>
      <c r="R117" s="57">
        <f t="shared" si="18"/>
        <v>0</v>
      </c>
    </row>
    <row r="118" spans="1:19" s="4" customFormat="1" ht="24" customHeight="1">
      <c r="A118" s="184"/>
      <c r="B118" s="220"/>
      <c r="C118" s="221"/>
      <c r="D118" s="221"/>
      <c r="E118" s="221"/>
      <c r="F118" s="221"/>
      <c r="G118" s="222"/>
      <c r="H118" s="176"/>
      <c r="I118" s="182"/>
      <c r="J118" s="202"/>
      <c r="K118" s="203">
        <f t="shared" si="19"/>
        <v>0</v>
      </c>
      <c r="L118" s="179"/>
      <c r="M118" s="205"/>
      <c r="N118" s="49"/>
      <c r="O118" s="55"/>
      <c r="P118" s="50"/>
      <c r="Q118" s="56">
        <f t="shared" si="17"/>
        <v>0</v>
      </c>
      <c r="R118" s="57">
        <f t="shared" si="18"/>
        <v>0</v>
      </c>
    </row>
    <row r="119" spans="1:19" s="4" customFormat="1" ht="24" customHeight="1">
      <c r="A119" s="184"/>
      <c r="B119" s="220"/>
      <c r="C119" s="221"/>
      <c r="D119" s="221"/>
      <c r="E119" s="221"/>
      <c r="F119" s="221"/>
      <c r="G119" s="222"/>
      <c r="H119" s="182"/>
      <c r="I119" s="182"/>
      <c r="J119" s="206"/>
      <c r="K119" s="203">
        <f t="shared" si="19"/>
        <v>0</v>
      </c>
      <c r="L119" s="179"/>
      <c r="M119" s="205"/>
      <c r="N119" s="49"/>
      <c r="O119" s="55"/>
      <c r="P119" s="50"/>
      <c r="Q119" s="56">
        <f t="shared" si="17"/>
        <v>0</v>
      </c>
      <c r="R119" s="57">
        <f t="shared" si="18"/>
        <v>0</v>
      </c>
    </row>
    <row r="120" spans="1:19" s="4" customFormat="1" ht="24" customHeight="1" thickBot="1">
      <c r="A120" s="185"/>
      <c r="B120" s="223"/>
      <c r="C120" s="224"/>
      <c r="D120" s="224"/>
      <c r="E120" s="224"/>
      <c r="F120" s="224"/>
      <c r="G120" s="225"/>
      <c r="H120" s="186"/>
      <c r="I120" s="186"/>
      <c r="J120" s="207"/>
      <c r="K120" s="208">
        <f t="shared" si="19"/>
        <v>0</v>
      </c>
      <c r="L120" s="209"/>
      <c r="M120" s="210"/>
      <c r="N120" s="49"/>
      <c r="O120" s="55"/>
      <c r="P120" s="50"/>
      <c r="Q120" s="56">
        <f t="shared" si="17"/>
        <v>0</v>
      </c>
      <c r="R120" s="57">
        <f t="shared" si="18"/>
        <v>0</v>
      </c>
    </row>
    <row r="121" spans="1:19" s="4" customFormat="1" ht="15.75" customHeight="1">
      <c r="A121" s="366"/>
      <c r="B121" s="367"/>
      <c r="C121" s="366"/>
      <c r="D121" s="366"/>
      <c r="E121" s="366"/>
      <c r="F121" s="366"/>
      <c r="G121" s="367"/>
      <c r="H121" s="366"/>
      <c r="I121" s="368"/>
      <c r="J121" s="376" t="s">
        <v>32</v>
      </c>
      <c r="K121" s="377" t="s">
        <v>28</v>
      </c>
      <c r="L121" s="378" t="s">
        <v>33</v>
      </c>
      <c r="M121" s="379"/>
      <c r="N121" s="49"/>
      <c r="O121" s="55"/>
      <c r="P121" s="50"/>
      <c r="Q121" s="45"/>
      <c r="R121" s="46"/>
      <c r="S121" s="44"/>
    </row>
    <row r="122" spans="1:19" s="4" customFormat="1" ht="15.75" customHeight="1">
      <c r="A122" s="369" t="s">
        <v>6</v>
      </c>
      <c r="B122" s="367"/>
      <c r="C122" s="366"/>
      <c r="D122" s="366"/>
      <c r="E122" s="366"/>
      <c r="F122" s="366"/>
      <c r="G122" s="367"/>
      <c r="H122" s="366"/>
      <c r="I122" s="367"/>
      <c r="J122" s="190" t="s">
        <v>29</v>
      </c>
      <c r="K122" s="191">
        <f>O122</f>
        <v>0</v>
      </c>
      <c r="L122" s="321">
        <f>P122</f>
        <v>0</v>
      </c>
      <c r="M122" s="322"/>
      <c r="N122" s="53"/>
      <c r="O122" s="59">
        <f>SUMIF(R111:R120,N122:N125,Q111:Q120)</f>
        <v>0</v>
      </c>
      <c r="P122" s="54">
        <f>O122*0.1</f>
        <v>0</v>
      </c>
      <c r="Q122" s="45"/>
      <c r="R122" s="46"/>
    </row>
    <row r="123" spans="1:19" s="4" customFormat="1" ht="15.75" customHeight="1">
      <c r="A123" s="366" t="s">
        <v>16</v>
      </c>
      <c r="B123" s="367"/>
      <c r="C123" s="366"/>
      <c r="D123" s="366"/>
      <c r="E123" s="366"/>
      <c r="F123" s="366"/>
      <c r="G123" s="366"/>
      <c r="H123" s="366"/>
      <c r="I123" s="367"/>
      <c r="J123" s="190" t="s">
        <v>30</v>
      </c>
      <c r="K123" s="191">
        <f>O123</f>
        <v>0</v>
      </c>
      <c r="L123" s="321">
        <f>P123</f>
        <v>0</v>
      </c>
      <c r="M123" s="322"/>
      <c r="N123" s="55">
        <v>0.08</v>
      </c>
      <c r="O123" s="59">
        <f>SUMIF(R111:R120,N122:N125,Q111:Q120)</f>
        <v>0</v>
      </c>
      <c r="P123" s="54">
        <f>O123*0.08</f>
        <v>0</v>
      </c>
      <c r="Q123" s="45"/>
      <c r="R123" s="46"/>
    </row>
    <row r="124" spans="1:19" s="4" customFormat="1" ht="15.75" customHeight="1" thickBot="1">
      <c r="A124" s="366" t="s">
        <v>34</v>
      </c>
      <c r="B124" s="367"/>
      <c r="C124" s="366"/>
      <c r="D124" s="366"/>
      <c r="E124" s="366"/>
      <c r="F124" s="366"/>
      <c r="G124" s="366"/>
      <c r="H124" s="366"/>
      <c r="I124" s="366"/>
      <c r="J124" s="192" t="s">
        <v>31</v>
      </c>
      <c r="K124" s="193">
        <f>O124+O125</f>
        <v>0</v>
      </c>
      <c r="L124" s="318"/>
      <c r="M124" s="319"/>
      <c r="N124" s="53" t="s">
        <v>20</v>
      </c>
      <c r="O124" s="59">
        <f>SUMIF(R111:R120,N122:N125,Q111:Q120)</f>
        <v>0</v>
      </c>
      <c r="P124" s="54"/>
      <c r="Q124" s="42"/>
      <c r="R124" s="43"/>
    </row>
    <row r="125" spans="1:19" s="4" customFormat="1" ht="15.75" customHeight="1" thickBot="1">
      <c r="A125" s="366" t="s">
        <v>37</v>
      </c>
      <c r="B125" s="366"/>
      <c r="C125" s="366"/>
      <c r="D125" s="366"/>
      <c r="E125" s="366"/>
      <c r="F125" s="366"/>
      <c r="G125" s="366"/>
      <c r="H125" s="366"/>
      <c r="I125" s="366"/>
      <c r="J125" s="380" t="s">
        <v>38</v>
      </c>
      <c r="K125" s="381">
        <f>SUM(K122:K124)</f>
        <v>0</v>
      </c>
      <c r="L125" s="382">
        <f>SUM(L122:M124)</f>
        <v>0</v>
      </c>
      <c r="M125" s="383"/>
      <c r="N125" s="53" t="s">
        <v>21</v>
      </c>
      <c r="O125" s="59">
        <f>SUMIF(R111:R120,N122:N125,Q111:Q120)</f>
        <v>0</v>
      </c>
      <c r="P125" s="54"/>
      <c r="Q125" s="42"/>
      <c r="R125" s="43"/>
    </row>
    <row r="126" spans="1:19" s="4" customFormat="1" ht="42" customHeight="1">
      <c r="A126" s="366"/>
      <c r="B126" s="34"/>
      <c r="C126" s="366"/>
      <c r="D126" s="366"/>
      <c r="E126" s="366"/>
      <c r="F126" s="366"/>
      <c r="G126" s="366"/>
      <c r="H126" s="366"/>
      <c r="I126" s="366"/>
      <c r="J126" s="366" t="s">
        <v>102</v>
      </c>
      <c r="K126" s="370"/>
      <c r="L126" s="366"/>
      <c r="M126" s="366"/>
      <c r="N126" s="50"/>
      <c r="O126" s="60"/>
      <c r="P126" s="54"/>
      <c r="Q126" s="42"/>
      <c r="R126" s="43"/>
    </row>
    <row r="127" spans="1:19" ht="25.5" customHeight="1">
      <c r="B127" s="31"/>
      <c r="C127" s="3"/>
      <c r="D127" s="3"/>
      <c r="E127" s="3"/>
      <c r="F127" s="3"/>
      <c r="G127" s="105" t="s">
        <v>22</v>
      </c>
      <c r="H127" s="106"/>
      <c r="I127" s="106"/>
      <c r="J127" s="3"/>
      <c r="K127" s="3"/>
      <c r="M127" s="39">
        <f>M102+1</f>
        <v>6</v>
      </c>
      <c r="N127" s="49"/>
      <c r="O127" s="53"/>
      <c r="P127" s="50"/>
    </row>
    <row r="128" spans="1:19" ht="30.75" customHeight="1">
      <c r="J128" s="5"/>
      <c r="K128" s="320">
        <f ca="1">IF($K$2=0,"令和　　年　　月　　日",$K$2)</f>
        <v>46234</v>
      </c>
      <c r="L128" s="320"/>
      <c r="M128" s="320"/>
    </row>
    <row r="129" spans="1:18" ht="21.75" customHeight="1">
      <c r="A129" s="6"/>
      <c r="B129" s="32"/>
      <c r="C129" s="26" t="s">
        <v>19</v>
      </c>
      <c r="I129" s="240" t="str">
        <f>$I$3</f>
        <v>住所</v>
      </c>
      <c r="J129" s="240"/>
      <c r="K129" s="384" t="str">
        <f>$K$3</f>
        <v/>
      </c>
      <c r="L129" s="384"/>
      <c r="M129" s="384"/>
    </row>
    <row r="130" spans="1:18" ht="18.75" customHeight="1">
      <c r="I130" s="240" t="str">
        <f>$I$4</f>
        <v>会 社名</v>
      </c>
      <c r="J130" s="240"/>
      <c r="K130" s="384" t="str">
        <f>$K$4</f>
        <v/>
      </c>
      <c r="L130" s="384"/>
      <c r="M130" s="384"/>
    </row>
    <row r="131" spans="1:18" ht="14.25" customHeight="1">
      <c r="I131" s="240" t="str">
        <f>$I$5</f>
        <v>代表者名</v>
      </c>
      <c r="J131" s="240"/>
      <c r="K131" s="372"/>
      <c r="L131" s="372"/>
      <c r="M131" s="372"/>
    </row>
    <row r="132" spans="1:18" ht="18.75" customHeight="1">
      <c r="A132" s="18" t="s">
        <v>7</v>
      </c>
      <c r="I132" s="240" t="str">
        <f>$I$6</f>
        <v>電話／FAX</v>
      </c>
      <c r="J132" s="240"/>
      <c r="K132" s="385" t="str">
        <f>IF($K$6="","",$K$6)</f>
        <v/>
      </c>
      <c r="L132" s="371" t="str">
        <f>$L$6</f>
        <v/>
      </c>
      <c r="M132" s="371"/>
    </row>
    <row r="133" spans="1:18" ht="18.75" customHeight="1">
      <c r="I133" s="241" t="str">
        <f>$I$7</f>
        <v>インボイス登録番号</v>
      </c>
      <c r="J133" s="241"/>
      <c r="K133" s="384" t="str">
        <f>$K$7</f>
        <v/>
      </c>
      <c r="L133" s="384"/>
      <c r="M133" s="384"/>
    </row>
    <row r="134" spans="1:18" ht="9" customHeight="1" thickBot="1">
      <c r="K134" s="156"/>
      <c r="L134" s="156"/>
      <c r="M134" s="156"/>
    </row>
    <row r="135" spans="1:18" s="4" customFormat="1" ht="22.5" customHeight="1">
      <c r="A135" s="171" t="s">
        <v>8</v>
      </c>
      <c r="B135" s="226" t="s">
        <v>41</v>
      </c>
      <c r="C135" s="227"/>
      <c r="D135" s="227"/>
      <c r="E135" s="227"/>
      <c r="F135" s="227"/>
      <c r="G135" s="228"/>
      <c r="H135" s="172" t="s">
        <v>12</v>
      </c>
      <c r="I135" s="172" t="s">
        <v>15</v>
      </c>
      <c r="J135" s="172" t="s">
        <v>17</v>
      </c>
      <c r="K135" s="172" t="s">
        <v>27</v>
      </c>
      <c r="L135" s="173" t="s">
        <v>18</v>
      </c>
      <c r="M135" s="174" t="s">
        <v>14</v>
      </c>
      <c r="N135" s="47"/>
      <c r="O135" s="58"/>
      <c r="P135" s="48"/>
      <c r="Q135" s="42"/>
      <c r="R135" s="43"/>
    </row>
    <row r="136" spans="1:18" s="4" customFormat="1" ht="24" customHeight="1">
      <c r="A136" s="175"/>
      <c r="B136" s="229"/>
      <c r="C136" s="230"/>
      <c r="D136" s="230"/>
      <c r="E136" s="230"/>
      <c r="F136" s="230"/>
      <c r="G136" s="231"/>
      <c r="H136" s="176"/>
      <c r="I136" s="176"/>
      <c r="J136" s="202"/>
      <c r="K136" s="203">
        <f t="shared" ref="K136:K140" si="20">H136*J136</f>
        <v>0</v>
      </c>
      <c r="L136" s="179"/>
      <c r="M136" s="204"/>
      <c r="N136" s="51"/>
      <c r="O136" s="55"/>
      <c r="P136" s="50"/>
      <c r="Q136" s="56">
        <f>K136</f>
        <v>0</v>
      </c>
      <c r="R136" s="57">
        <f>L136</f>
        <v>0</v>
      </c>
    </row>
    <row r="137" spans="1:18" s="4" customFormat="1" ht="24" customHeight="1">
      <c r="A137" s="184"/>
      <c r="B137" s="220"/>
      <c r="C137" s="221"/>
      <c r="D137" s="221"/>
      <c r="E137" s="221"/>
      <c r="F137" s="221"/>
      <c r="G137" s="222"/>
      <c r="H137" s="176"/>
      <c r="I137" s="182"/>
      <c r="J137" s="202"/>
      <c r="K137" s="203">
        <f t="shared" si="20"/>
        <v>0</v>
      </c>
      <c r="L137" s="179"/>
      <c r="M137" s="205"/>
      <c r="N137" s="49"/>
      <c r="O137" s="55"/>
      <c r="P137" s="50"/>
      <c r="Q137" s="56">
        <f t="shared" ref="Q137:Q145" si="21">K137</f>
        <v>0</v>
      </c>
      <c r="R137" s="57">
        <f t="shared" ref="R137:R145" si="22">L137</f>
        <v>0</v>
      </c>
    </row>
    <row r="138" spans="1:18" s="4" customFormat="1" ht="24" customHeight="1">
      <c r="A138" s="184"/>
      <c r="B138" s="220"/>
      <c r="C138" s="221"/>
      <c r="D138" s="221"/>
      <c r="E138" s="221"/>
      <c r="F138" s="221"/>
      <c r="G138" s="222"/>
      <c r="H138" s="176"/>
      <c r="I138" s="182"/>
      <c r="J138" s="202"/>
      <c r="K138" s="203">
        <f t="shared" si="20"/>
        <v>0</v>
      </c>
      <c r="L138" s="179"/>
      <c r="M138" s="205"/>
      <c r="N138" s="49"/>
      <c r="O138" s="55"/>
      <c r="P138" s="50"/>
      <c r="Q138" s="56">
        <f t="shared" si="21"/>
        <v>0</v>
      </c>
      <c r="R138" s="57">
        <f t="shared" si="22"/>
        <v>0</v>
      </c>
    </row>
    <row r="139" spans="1:18" s="4" customFormat="1" ht="24" customHeight="1">
      <c r="A139" s="184"/>
      <c r="B139" s="220"/>
      <c r="C139" s="221"/>
      <c r="D139" s="221"/>
      <c r="E139" s="221"/>
      <c r="F139" s="221"/>
      <c r="G139" s="222"/>
      <c r="H139" s="176"/>
      <c r="I139" s="182"/>
      <c r="J139" s="202"/>
      <c r="K139" s="203">
        <f t="shared" si="20"/>
        <v>0</v>
      </c>
      <c r="L139" s="179"/>
      <c r="M139" s="205"/>
      <c r="N139" s="49"/>
      <c r="O139" s="55"/>
      <c r="P139" s="52"/>
      <c r="Q139" s="56">
        <f t="shared" si="21"/>
        <v>0</v>
      </c>
      <c r="R139" s="57">
        <f t="shared" si="22"/>
        <v>0</v>
      </c>
    </row>
    <row r="140" spans="1:18" s="4" customFormat="1" ht="24" customHeight="1">
      <c r="A140" s="184"/>
      <c r="B140" s="220"/>
      <c r="C140" s="221"/>
      <c r="D140" s="221"/>
      <c r="E140" s="221"/>
      <c r="F140" s="221"/>
      <c r="G140" s="222"/>
      <c r="H140" s="176"/>
      <c r="I140" s="182"/>
      <c r="J140" s="202"/>
      <c r="K140" s="203">
        <f t="shared" si="20"/>
        <v>0</v>
      </c>
      <c r="L140" s="179"/>
      <c r="M140" s="205"/>
      <c r="N140" s="49"/>
      <c r="O140" s="55"/>
      <c r="P140" s="50"/>
      <c r="Q140" s="56">
        <f t="shared" si="21"/>
        <v>0</v>
      </c>
      <c r="R140" s="57">
        <f t="shared" si="22"/>
        <v>0</v>
      </c>
    </row>
    <row r="141" spans="1:18" s="4" customFormat="1" ht="24" customHeight="1">
      <c r="A141" s="184"/>
      <c r="B141" s="220"/>
      <c r="C141" s="221"/>
      <c r="D141" s="221"/>
      <c r="E141" s="221"/>
      <c r="F141" s="221"/>
      <c r="G141" s="222"/>
      <c r="H141" s="176"/>
      <c r="I141" s="182"/>
      <c r="J141" s="202"/>
      <c r="K141" s="203">
        <f>H141*J141</f>
        <v>0</v>
      </c>
      <c r="L141" s="179"/>
      <c r="M141" s="205"/>
      <c r="N141" s="49"/>
      <c r="O141" s="55"/>
      <c r="P141" s="50"/>
      <c r="Q141" s="56">
        <f t="shared" si="21"/>
        <v>0</v>
      </c>
      <c r="R141" s="57">
        <f t="shared" si="22"/>
        <v>0</v>
      </c>
    </row>
    <row r="142" spans="1:18" s="4" customFormat="1" ht="24" customHeight="1">
      <c r="A142" s="184"/>
      <c r="B142" s="220"/>
      <c r="C142" s="221"/>
      <c r="D142" s="221"/>
      <c r="E142" s="221"/>
      <c r="F142" s="221"/>
      <c r="G142" s="222"/>
      <c r="H142" s="176"/>
      <c r="I142" s="182"/>
      <c r="J142" s="202"/>
      <c r="K142" s="203">
        <f t="shared" ref="K142:K145" si="23">H142*J142</f>
        <v>0</v>
      </c>
      <c r="L142" s="179"/>
      <c r="M142" s="205"/>
      <c r="N142" s="49"/>
      <c r="O142" s="55"/>
      <c r="P142" s="50"/>
      <c r="Q142" s="56">
        <f t="shared" si="21"/>
        <v>0</v>
      </c>
      <c r="R142" s="57">
        <f t="shared" si="22"/>
        <v>0</v>
      </c>
    </row>
    <row r="143" spans="1:18" s="4" customFormat="1" ht="24" customHeight="1">
      <c r="A143" s="184"/>
      <c r="B143" s="220"/>
      <c r="C143" s="221"/>
      <c r="D143" s="221"/>
      <c r="E143" s="221"/>
      <c r="F143" s="221"/>
      <c r="G143" s="222"/>
      <c r="H143" s="176"/>
      <c r="I143" s="182"/>
      <c r="J143" s="202"/>
      <c r="K143" s="203">
        <f t="shared" si="23"/>
        <v>0</v>
      </c>
      <c r="L143" s="179"/>
      <c r="M143" s="205"/>
      <c r="N143" s="49"/>
      <c r="O143" s="55"/>
      <c r="P143" s="50"/>
      <c r="Q143" s="56">
        <f t="shared" si="21"/>
        <v>0</v>
      </c>
      <c r="R143" s="57">
        <f t="shared" si="22"/>
        <v>0</v>
      </c>
    </row>
    <row r="144" spans="1:18" s="4" customFormat="1" ht="24" customHeight="1">
      <c r="A144" s="184"/>
      <c r="B144" s="220"/>
      <c r="C144" s="221"/>
      <c r="D144" s="221"/>
      <c r="E144" s="221"/>
      <c r="F144" s="221"/>
      <c r="G144" s="222"/>
      <c r="H144" s="182"/>
      <c r="I144" s="182"/>
      <c r="J144" s="206"/>
      <c r="K144" s="203">
        <f t="shared" si="23"/>
        <v>0</v>
      </c>
      <c r="L144" s="179"/>
      <c r="M144" s="205"/>
      <c r="N144" s="49"/>
      <c r="O144" s="55"/>
      <c r="P144" s="50"/>
      <c r="Q144" s="56">
        <f t="shared" si="21"/>
        <v>0</v>
      </c>
      <c r="R144" s="57">
        <f t="shared" si="22"/>
        <v>0</v>
      </c>
    </row>
    <row r="145" spans="1:19" s="4" customFormat="1" ht="24" customHeight="1" thickBot="1">
      <c r="A145" s="185"/>
      <c r="B145" s="223"/>
      <c r="C145" s="224"/>
      <c r="D145" s="224"/>
      <c r="E145" s="224"/>
      <c r="F145" s="224"/>
      <c r="G145" s="225"/>
      <c r="H145" s="186"/>
      <c r="I145" s="186"/>
      <c r="J145" s="207"/>
      <c r="K145" s="208">
        <f t="shared" si="23"/>
        <v>0</v>
      </c>
      <c r="L145" s="209"/>
      <c r="M145" s="210"/>
      <c r="N145" s="49"/>
      <c r="O145" s="55"/>
      <c r="P145" s="50"/>
      <c r="Q145" s="56">
        <f t="shared" si="21"/>
        <v>0</v>
      </c>
      <c r="R145" s="57">
        <f t="shared" si="22"/>
        <v>0</v>
      </c>
    </row>
    <row r="146" spans="1:19" s="4" customFormat="1" ht="15.75" customHeight="1">
      <c r="A146" s="366"/>
      <c r="B146" s="367"/>
      <c r="C146" s="366"/>
      <c r="D146" s="366"/>
      <c r="E146" s="366"/>
      <c r="F146" s="366"/>
      <c r="G146" s="367"/>
      <c r="H146" s="366"/>
      <c r="I146" s="368"/>
      <c r="J146" s="376" t="s">
        <v>32</v>
      </c>
      <c r="K146" s="377" t="s">
        <v>28</v>
      </c>
      <c r="L146" s="378" t="s">
        <v>33</v>
      </c>
      <c r="M146" s="379"/>
      <c r="N146" s="49"/>
      <c r="O146" s="55"/>
      <c r="P146" s="50"/>
      <c r="Q146" s="45"/>
      <c r="R146" s="46"/>
      <c r="S146" s="44"/>
    </row>
    <row r="147" spans="1:19" s="4" customFormat="1" ht="15.75" customHeight="1">
      <c r="A147" s="369" t="s">
        <v>6</v>
      </c>
      <c r="B147" s="367"/>
      <c r="C147" s="366"/>
      <c r="D147" s="366"/>
      <c r="E147" s="366"/>
      <c r="F147" s="366"/>
      <c r="G147" s="367"/>
      <c r="H147" s="366"/>
      <c r="I147" s="367"/>
      <c r="J147" s="190" t="s">
        <v>29</v>
      </c>
      <c r="K147" s="191">
        <f>O147</f>
        <v>0</v>
      </c>
      <c r="L147" s="321">
        <f>P147</f>
        <v>0</v>
      </c>
      <c r="M147" s="322"/>
      <c r="N147" s="53"/>
      <c r="O147" s="59">
        <f>SUMIF(R136:R145,N147:N150,Q136:Q145)</f>
        <v>0</v>
      </c>
      <c r="P147" s="54">
        <f>O147*0.1</f>
        <v>0</v>
      </c>
      <c r="Q147" s="45"/>
      <c r="R147" s="46"/>
    </row>
    <row r="148" spans="1:19" s="4" customFormat="1" ht="15.75" customHeight="1">
      <c r="A148" s="366" t="s">
        <v>16</v>
      </c>
      <c r="B148" s="367"/>
      <c r="C148" s="366"/>
      <c r="D148" s="366"/>
      <c r="E148" s="366"/>
      <c r="F148" s="366"/>
      <c r="G148" s="366"/>
      <c r="H148" s="366"/>
      <c r="I148" s="367"/>
      <c r="J148" s="190" t="s">
        <v>30</v>
      </c>
      <c r="K148" s="191">
        <f>O148</f>
        <v>0</v>
      </c>
      <c r="L148" s="321">
        <f>P148</f>
        <v>0</v>
      </c>
      <c r="M148" s="322"/>
      <c r="N148" s="55">
        <v>0.08</v>
      </c>
      <c r="O148" s="59">
        <f>SUMIF(R136:R145,N147:N150,Q136:Q145)</f>
        <v>0</v>
      </c>
      <c r="P148" s="54">
        <f>O148*0.08</f>
        <v>0</v>
      </c>
      <c r="Q148" s="45"/>
      <c r="R148" s="46"/>
    </row>
    <row r="149" spans="1:19" s="4" customFormat="1" ht="15.75" customHeight="1" thickBot="1">
      <c r="A149" s="366" t="s">
        <v>34</v>
      </c>
      <c r="B149" s="367"/>
      <c r="C149" s="366"/>
      <c r="D149" s="366"/>
      <c r="E149" s="366"/>
      <c r="F149" s="366"/>
      <c r="G149" s="366"/>
      <c r="H149" s="366"/>
      <c r="I149" s="366"/>
      <c r="J149" s="192" t="s">
        <v>31</v>
      </c>
      <c r="K149" s="193">
        <f>O149+O150</f>
        <v>0</v>
      </c>
      <c r="L149" s="318"/>
      <c r="M149" s="319"/>
      <c r="N149" s="53" t="s">
        <v>20</v>
      </c>
      <c r="O149" s="59">
        <f>SUMIF(R136:R145,N147:N150,Q136:Q145)</f>
        <v>0</v>
      </c>
      <c r="P149" s="54"/>
      <c r="Q149" s="42"/>
      <c r="R149" s="43"/>
    </row>
    <row r="150" spans="1:19" s="4" customFormat="1" ht="15.75" customHeight="1" thickBot="1">
      <c r="A150" s="366" t="s">
        <v>37</v>
      </c>
      <c r="B150" s="366"/>
      <c r="C150" s="366"/>
      <c r="D150" s="366"/>
      <c r="E150" s="366"/>
      <c r="F150" s="366"/>
      <c r="G150" s="366"/>
      <c r="H150" s="366"/>
      <c r="I150" s="366"/>
      <c r="J150" s="380" t="s">
        <v>38</v>
      </c>
      <c r="K150" s="381">
        <f>SUM(K147:K149)</f>
        <v>0</v>
      </c>
      <c r="L150" s="382">
        <f>SUM(L147:M149)</f>
        <v>0</v>
      </c>
      <c r="M150" s="383"/>
      <c r="N150" s="53" t="s">
        <v>21</v>
      </c>
      <c r="O150" s="59">
        <f>SUMIF(R136:R145,N147:N150,Q136:Q145)</f>
        <v>0</v>
      </c>
      <c r="P150" s="54"/>
      <c r="Q150" s="42"/>
      <c r="R150" s="43"/>
    </row>
    <row r="151" spans="1:19" s="4" customFormat="1" ht="42" customHeight="1">
      <c r="A151" s="366"/>
      <c r="B151" s="34"/>
      <c r="C151" s="366"/>
      <c r="D151" s="366"/>
      <c r="E151" s="366"/>
      <c r="F151" s="366"/>
      <c r="G151" s="366"/>
      <c r="H151" s="366"/>
      <c r="I151" s="366"/>
      <c r="J151" s="366" t="s">
        <v>102</v>
      </c>
      <c r="K151" s="370"/>
      <c r="L151" s="366"/>
      <c r="M151" s="366"/>
      <c r="N151" s="50"/>
      <c r="O151" s="60"/>
      <c r="P151" s="54"/>
      <c r="Q151" s="42"/>
      <c r="R151" s="43"/>
    </row>
    <row r="152" spans="1:19" ht="25.5" customHeight="1">
      <c r="B152" s="31"/>
      <c r="C152" s="3"/>
      <c r="D152" s="3"/>
      <c r="E152" s="3"/>
      <c r="F152" s="3"/>
      <c r="G152" s="105" t="s">
        <v>22</v>
      </c>
      <c r="H152" s="106"/>
      <c r="I152" s="106"/>
      <c r="J152" s="3"/>
      <c r="K152" s="3"/>
      <c r="M152" s="39">
        <f>M127+1</f>
        <v>7</v>
      </c>
      <c r="N152" s="49"/>
      <c r="O152" s="53"/>
      <c r="P152" s="50"/>
    </row>
    <row r="153" spans="1:19" ht="30.75" customHeight="1">
      <c r="J153" s="5"/>
      <c r="K153" s="320">
        <f ca="1">IF($K$2=0,"令和　　年　　月　　日",$K$2)</f>
        <v>46234</v>
      </c>
      <c r="L153" s="320"/>
      <c r="M153" s="320"/>
    </row>
    <row r="154" spans="1:19" ht="21.75" customHeight="1">
      <c r="A154" s="6"/>
      <c r="B154" s="32"/>
      <c r="C154" s="26" t="s">
        <v>19</v>
      </c>
      <c r="I154" s="240" t="str">
        <f>$I$3</f>
        <v>住所</v>
      </c>
      <c r="J154" s="240"/>
      <c r="K154" s="384" t="str">
        <f>$K$3</f>
        <v/>
      </c>
      <c r="L154" s="384"/>
      <c r="M154" s="384"/>
    </row>
    <row r="155" spans="1:19" ht="18.75" customHeight="1">
      <c r="I155" s="240" t="str">
        <f>$I$4</f>
        <v>会 社名</v>
      </c>
      <c r="J155" s="240"/>
      <c r="K155" s="384" t="str">
        <f>$K$4</f>
        <v/>
      </c>
      <c r="L155" s="384"/>
      <c r="M155" s="384"/>
    </row>
    <row r="156" spans="1:19" ht="14.25" customHeight="1">
      <c r="I156" s="240" t="str">
        <f>$I$5</f>
        <v>代表者名</v>
      </c>
      <c r="J156" s="240"/>
      <c r="K156" s="372"/>
      <c r="L156" s="372"/>
      <c r="M156" s="372"/>
    </row>
    <row r="157" spans="1:19" ht="18.75" customHeight="1">
      <c r="A157" s="18" t="s">
        <v>7</v>
      </c>
      <c r="I157" s="240" t="str">
        <f>$I$6</f>
        <v>電話／FAX</v>
      </c>
      <c r="J157" s="240"/>
      <c r="K157" s="385" t="str">
        <f>IF($K$6="","",$K$6)</f>
        <v/>
      </c>
      <c r="L157" s="371" t="str">
        <f>$L$6</f>
        <v/>
      </c>
      <c r="M157" s="371"/>
    </row>
    <row r="158" spans="1:19" ht="18.75" customHeight="1">
      <c r="I158" s="241" t="str">
        <f>$I$7</f>
        <v>インボイス登録番号</v>
      </c>
      <c r="J158" s="241"/>
      <c r="K158" s="384" t="str">
        <f>$K$7</f>
        <v/>
      </c>
      <c r="L158" s="384"/>
      <c r="M158" s="384"/>
    </row>
    <row r="159" spans="1:19" ht="9" customHeight="1" thickBot="1"/>
    <row r="160" spans="1:19" s="4" customFormat="1" ht="22.5" customHeight="1">
      <c r="A160" s="171" t="s">
        <v>8</v>
      </c>
      <c r="B160" s="226" t="s">
        <v>41</v>
      </c>
      <c r="C160" s="227"/>
      <c r="D160" s="227"/>
      <c r="E160" s="227"/>
      <c r="F160" s="227"/>
      <c r="G160" s="228"/>
      <c r="H160" s="172" t="s">
        <v>12</v>
      </c>
      <c r="I160" s="172" t="s">
        <v>15</v>
      </c>
      <c r="J160" s="172" t="s">
        <v>17</v>
      </c>
      <c r="K160" s="386" t="s">
        <v>27</v>
      </c>
      <c r="L160" s="173" t="s">
        <v>18</v>
      </c>
      <c r="M160" s="174" t="s">
        <v>14</v>
      </c>
      <c r="N160" s="47"/>
      <c r="O160" s="58"/>
      <c r="P160" s="48"/>
      <c r="Q160" s="42"/>
      <c r="R160" s="43"/>
    </row>
    <row r="161" spans="1:19" s="4" customFormat="1" ht="24" customHeight="1">
      <c r="A161" s="175"/>
      <c r="B161" s="229"/>
      <c r="C161" s="230"/>
      <c r="D161" s="230"/>
      <c r="E161" s="230"/>
      <c r="F161" s="230"/>
      <c r="G161" s="231"/>
      <c r="H161" s="176"/>
      <c r="I161" s="176"/>
      <c r="J161" s="202"/>
      <c r="K161" s="374">
        <f t="shared" ref="K161:K165" si="24">H161*J161</f>
        <v>0</v>
      </c>
      <c r="L161" s="179"/>
      <c r="M161" s="204"/>
      <c r="N161" s="51"/>
      <c r="O161" s="55"/>
      <c r="P161" s="50"/>
      <c r="Q161" s="56">
        <f>K161</f>
        <v>0</v>
      </c>
      <c r="R161" s="57">
        <f>L161</f>
        <v>0</v>
      </c>
    </row>
    <row r="162" spans="1:19" s="4" customFormat="1" ht="24" customHeight="1">
      <c r="A162" s="184"/>
      <c r="B162" s="220"/>
      <c r="C162" s="221"/>
      <c r="D162" s="221"/>
      <c r="E162" s="221"/>
      <c r="F162" s="221"/>
      <c r="G162" s="222"/>
      <c r="H162" s="176"/>
      <c r="I162" s="182"/>
      <c r="J162" s="202"/>
      <c r="K162" s="374">
        <f t="shared" si="24"/>
        <v>0</v>
      </c>
      <c r="L162" s="179"/>
      <c r="M162" s="205"/>
      <c r="N162" s="49"/>
      <c r="O162" s="55"/>
      <c r="P162" s="50"/>
      <c r="Q162" s="56">
        <f t="shared" ref="Q162:Q170" si="25">K162</f>
        <v>0</v>
      </c>
      <c r="R162" s="57">
        <f t="shared" ref="R162:R170" si="26">L162</f>
        <v>0</v>
      </c>
    </row>
    <row r="163" spans="1:19" s="4" customFormat="1" ht="24" customHeight="1">
      <c r="A163" s="184"/>
      <c r="B163" s="220"/>
      <c r="C163" s="221"/>
      <c r="D163" s="221"/>
      <c r="E163" s="221"/>
      <c r="F163" s="221"/>
      <c r="G163" s="222"/>
      <c r="H163" s="176"/>
      <c r="I163" s="182"/>
      <c r="J163" s="202"/>
      <c r="K163" s="374">
        <f t="shared" si="24"/>
        <v>0</v>
      </c>
      <c r="L163" s="179"/>
      <c r="M163" s="205"/>
      <c r="N163" s="49"/>
      <c r="O163" s="55"/>
      <c r="P163" s="50"/>
      <c r="Q163" s="56">
        <f t="shared" si="25"/>
        <v>0</v>
      </c>
      <c r="R163" s="57">
        <f t="shared" si="26"/>
        <v>0</v>
      </c>
    </row>
    <row r="164" spans="1:19" s="4" customFormat="1" ht="24" customHeight="1">
      <c r="A164" s="184"/>
      <c r="B164" s="220"/>
      <c r="C164" s="221"/>
      <c r="D164" s="221"/>
      <c r="E164" s="221"/>
      <c r="F164" s="221"/>
      <c r="G164" s="222"/>
      <c r="H164" s="176"/>
      <c r="I164" s="182"/>
      <c r="J164" s="202"/>
      <c r="K164" s="374">
        <f t="shared" si="24"/>
        <v>0</v>
      </c>
      <c r="L164" s="179"/>
      <c r="M164" s="205"/>
      <c r="N164" s="49"/>
      <c r="O164" s="55"/>
      <c r="P164" s="52"/>
      <c r="Q164" s="56">
        <f t="shared" si="25"/>
        <v>0</v>
      </c>
      <c r="R164" s="57">
        <f t="shared" si="26"/>
        <v>0</v>
      </c>
    </row>
    <row r="165" spans="1:19" s="4" customFormat="1" ht="24" customHeight="1">
      <c r="A165" s="184"/>
      <c r="B165" s="220"/>
      <c r="C165" s="221"/>
      <c r="D165" s="221"/>
      <c r="E165" s="221"/>
      <c r="F165" s="221"/>
      <c r="G165" s="222"/>
      <c r="H165" s="176"/>
      <c r="I165" s="182"/>
      <c r="J165" s="202"/>
      <c r="K165" s="374">
        <f t="shared" si="24"/>
        <v>0</v>
      </c>
      <c r="L165" s="179"/>
      <c r="M165" s="205"/>
      <c r="N165" s="49"/>
      <c r="O165" s="55"/>
      <c r="P165" s="50"/>
      <c r="Q165" s="56">
        <f t="shared" si="25"/>
        <v>0</v>
      </c>
      <c r="R165" s="57">
        <f t="shared" si="26"/>
        <v>0</v>
      </c>
    </row>
    <row r="166" spans="1:19" s="4" customFormat="1" ht="24" customHeight="1">
      <c r="A166" s="184"/>
      <c r="B166" s="220"/>
      <c r="C166" s="221"/>
      <c r="D166" s="221"/>
      <c r="E166" s="221"/>
      <c r="F166" s="221"/>
      <c r="G166" s="222"/>
      <c r="H166" s="176"/>
      <c r="I166" s="182"/>
      <c r="J166" s="202"/>
      <c r="K166" s="374">
        <f>H166*J166</f>
        <v>0</v>
      </c>
      <c r="L166" s="179"/>
      <c r="M166" s="205"/>
      <c r="N166" s="49"/>
      <c r="O166" s="55"/>
      <c r="P166" s="50"/>
      <c r="Q166" s="56">
        <f t="shared" si="25"/>
        <v>0</v>
      </c>
      <c r="R166" s="57">
        <f t="shared" si="26"/>
        <v>0</v>
      </c>
    </row>
    <row r="167" spans="1:19" s="4" customFormat="1" ht="24" customHeight="1">
      <c r="A167" s="184"/>
      <c r="B167" s="220"/>
      <c r="C167" s="221"/>
      <c r="D167" s="221"/>
      <c r="E167" s="221"/>
      <c r="F167" s="221"/>
      <c r="G167" s="222"/>
      <c r="H167" s="176"/>
      <c r="I167" s="182"/>
      <c r="J167" s="202"/>
      <c r="K167" s="374">
        <f t="shared" ref="K167:K170" si="27">H167*J167</f>
        <v>0</v>
      </c>
      <c r="L167" s="179"/>
      <c r="M167" s="205"/>
      <c r="N167" s="49"/>
      <c r="O167" s="55"/>
      <c r="P167" s="50"/>
      <c r="Q167" s="56">
        <f t="shared" si="25"/>
        <v>0</v>
      </c>
      <c r="R167" s="57">
        <f t="shared" si="26"/>
        <v>0</v>
      </c>
    </row>
    <row r="168" spans="1:19" s="4" customFormat="1" ht="24" customHeight="1">
      <c r="A168" s="184"/>
      <c r="B168" s="220"/>
      <c r="C168" s="221"/>
      <c r="D168" s="221"/>
      <c r="E168" s="221"/>
      <c r="F168" s="221"/>
      <c r="G168" s="222"/>
      <c r="H168" s="176"/>
      <c r="I168" s="182"/>
      <c r="J168" s="202"/>
      <c r="K168" s="374">
        <f t="shared" si="27"/>
        <v>0</v>
      </c>
      <c r="L168" s="179"/>
      <c r="M168" s="205"/>
      <c r="N168" s="49"/>
      <c r="O168" s="55"/>
      <c r="P168" s="50"/>
      <c r="Q168" s="56">
        <f t="shared" si="25"/>
        <v>0</v>
      </c>
      <c r="R168" s="57">
        <f t="shared" si="26"/>
        <v>0</v>
      </c>
    </row>
    <row r="169" spans="1:19" s="4" customFormat="1" ht="24" customHeight="1">
      <c r="A169" s="184"/>
      <c r="B169" s="220"/>
      <c r="C169" s="221"/>
      <c r="D169" s="221"/>
      <c r="E169" s="221"/>
      <c r="F169" s="221"/>
      <c r="G169" s="222"/>
      <c r="H169" s="182"/>
      <c r="I169" s="182"/>
      <c r="J169" s="206"/>
      <c r="K169" s="374">
        <f t="shared" si="27"/>
        <v>0</v>
      </c>
      <c r="L169" s="179"/>
      <c r="M169" s="205"/>
      <c r="N169" s="49"/>
      <c r="O169" s="55"/>
      <c r="P169" s="50"/>
      <c r="Q169" s="56">
        <f t="shared" si="25"/>
        <v>0</v>
      </c>
      <c r="R169" s="57">
        <f t="shared" si="26"/>
        <v>0</v>
      </c>
    </row>
    <row r="170" spans="1:19" s="4" customFormat="1" ht="24" customHeight="1" thickBot="1">
      <c r="A170" s="185"/>
      <c r="B170" s="223"/>
      <c r="C170" s="224"/>
      <c r="D170" s="224"/>
      <c r="E170" s="224"/>
      <c r="F170" s="224"/>
      <c r="G170" s="225"/>
      <c r="H170" s="186"/>
      <c r="I170" s="186"/>
      <c r="J170" s="207"/>
      <c r="K170" s="375">
        <f t="shared" si="27"/>
        <v>0</v>
      </c>
      <c r="L170" s="209"/>
      <c r="M170" s="210"/>
      <c r="N170" s="49"/>
      <c r="O170" s="55"/>
      <c r="P170" s="50"/>
      <c r="Q170" s="56">
        <f t="shared" si="25"/>
        <v>0</v>
      </c>
      <c r="R170" s="57">
        <f t="shared" si="26"/>
        <v>0</v>
      </c>
    </row>
    <row r="171" spans="1:19" s="4" customFormat="1" ht="15.75" customHeight="1">
      <c r="A171" s="366"/>
      <c r="B171" s="367"/>
      <c r="C171" s="366"/>
      <c r="D171" s="366"/>
      <c r="E171" s="366"/>
      <c r="F171" s="366"/>
      <c r="G171" s="367"/>
      <c r="H171" s="366"/>
      <c r="I171" s="368"/>
      <c r="J171" s="376" t="s">
        <v>32</v>
      </c>
      <c r="K171" s="377" t="s">
        <v>28</v>
      </c>
      <c r="L171" s="378" t="s">
        <v>33</v>
      </c>
      <c r="M171" s="379"/>
      <c r="N171" s="49"/>
      <c r="O171" s="55"/>
      <c r="P171" s="50"/>
      <c r="Q171" s="45"/>
      <c r="R171" s="46"/>
      <c r="S171" s="44"/>
    </row>
    <row r="172" spans="1:19" s="4" customFormat="1" ht="15.75" customHeight="1">
      <c r="A172" s="369" t="s">
        <v>6</v>
      </c>
      <c r="B172" s="367"/>
      <c r="C172" s="366"/>
      <c r="D172" s="366"/>
      <c r="E172" s="366"/>
      <c r="F172" s="366"/>
      <c r="G172" s="367"/>
      <c r="H172" s="366"/>
      <c r="I172" s="367"/>
      <c r="J172" s="190" t="s">
        <v>29</v>
      </c>
      <c r="K172" s="191">
        <f>O172</f>
        <v>0</v>
      </c>
      <c r="L172" s="321">
        <f>P172</f>
        <v>0</v>
      </c>
      <c r="M172" s="322"/>
      <c r="N172" s="53"/>
      <c r="O172" s="59">
        <f>SUMIF(R161:R170,N172:N175,Q161:Q170)</f>
        <v>0</v>
      </c>
      <c r="P172" s="54">
        <f>O172*0.1</f>
        <v>0</v>
      </c>
      <c r="Q172" s="45"/>
      <c r="R172" s="46"/>
    </row>
    <row r="173" spans="1:19" s="4" customFormat="1" ht="15.75" customHeight="1">
      <c r="A173" s="366" t="s">
        <v>16</v>
      </c>
      <c r="B173" s="367"/>
      <c r="C173" s="366"/>
      <c r="D173" s="366"/>
      <c r="E173" s="366"/>
      <c r="F173" s="366"/>
      <c r="G173" s="366"/>
      <c r="H173" s="366"/>
      <c r="I173" s="367"/>
      <c r="J173" s="190" t="s">
        <v>30</v>
      </c>
      <c r="K173" s="191">
        <f>O173</f>
        <v>0</v>
      </c>
      <c r="L173" s="321">
        <f>P173</f>
        <v>0</v>
      </c>
      <c r="M173" s="322"/>
      <c r="N173" s="55">
        <v>0.08</v>
      </c>
      <c r="O173" s="59">
        <f>SUMIF(R161:R170,N172:N175,Q161:Q170)</f>
        <v>0</v>
      </c>
      <c r="P173" s="54">
        <f>O173*0.08</f>
        <v>0</v>
      </c>
      <c r="Q173" s="45"/>
      <c r="R173" s="46"/>
    </row>
    <row r="174" spans="1:19" s="4" customFormat="1" ht="15.75" customHeight="1" thickBot="1">
      <c r="A174" s="366" t="s">
        <v>34</v>
      </c>
      <c r="B174" s="367"/>
      <c r="C174" s="366"/>
      <c r="D174" s="366"/>
      <c r="E174" s="366"/>
      <c r="F174" s="366"/>
      <c r="G174" s="366"/>
      <c r="H174" s="366"/>
      <c r="I174" s="366"/>
      <c r="J174" s="192" t="s">
        <v>31</v>
      </c>
      <c r="K174" s="193">
        <f>O174+O175</f>
        <v>0</v>
      </c>
      <c r="L174" s="318"/>
      <c r="M174" s="319"/>
      <c r="N174" s="53" t="s">
        <v>20</v>
      </c>
      <c r="O174" s="59">
        <f>SUMIF(R161:R170,N172:N175,Q161:Q170)</f>
        <v>0</v>
      </c>
      <c r="P174" s="54"/>
      <c r="Q174" s="42"/>
      <c r="R174" s="43"/>
    </row>
    <row r="175" spans="1:19" s="4" customFormat="1" ht="15.75" customHeight="1" thickBot="1">
      <c r="A175" s="366" t="s">
        <v>37</v>
      </c>
      <c r="B175" s="366"/>
      <c r="C175" s="366"/>
      <c r="D175" s="366"/>
      <c r="E175" s="366"/>
      <c r="F175" s="366"/>
      <c r="G175" s="366"/>
      <c r="H175" s="366"/>
      <c r="I175" s="366"/>
      <c r="J175" s="380" t="s">
        <v>38</v>
      </c>
      <c r="K175" s="381">
        <f>SUM(K172:K174)</f>
        <v>0</v>
      </c>
      <c r="L175" s="382">
        <f>SUM(L172:M174)</f>
        <v>0</v>
      </c>
      <c r="M175" s="383"/>
      <c r="N175" s="53" t="s">
        <v>21</v>
      </c>
      <c r="O175" s="59">
        <f>SUMIF(R161:R170,N172:N175,Q161:Q170)</f>
        <v>0</v>
      </c>
      <c r="P175" s="54"/>
      <c r="Q175" s="42"/>
      <c r="R175" s="43"/>
    </row>
    <row r="176" spans="1:19" s="4" customFormat="1" ht="42" customHeight="1">
      <c r="A176" s="366"/>
      <c r="B176" s="34"/>
      <c r="C176" s="366"/>
      <c r="D176" s="366"/>
      <c r="E176" s="366"/>
      <c r="F176" s="366"/>
      <c r="G176" s="366"/>
      <c r="H176" s="366"/>
      <c r="I176" s="366"/>
      <c r="J176" s="366" t="s">
        <v>102</v>
      </c>
      <c r="K176" s="370"/>
      <c r="L176" s="366"/>
      <c r="M176" s="366"/>
      <c r="N176" s="50"/>
      <c r="O176" s="60"/>
      <c r="P176" s="54"/>
      <c r="Q176" s="42"/>
      <c r="R176" s="43"/>
    </row>
    <row r="177" spans="1:18" ht="25.5" customHeight="1">
      <c r="B177" s="31"/>
      <c r="C177" s="3"/>
      <c r="D177" s="3"/>
      <c r="E177" s="3"/>
      <c r="F177" s="3"/>
      <c r="G177" s="105" t="s">
        <v>22</v>
      </c>
      <c r="H177" s="106"/>
      <c r="I177" s="106"/>
      <c r="J177" s="3"/>
      <c r="K177" s="3"/>
      <c r="M177" s="39">
        <f>M152+1</f>
        <v>8</v>
      </c>
      <c r="N177" s="49"/>
      <c r="O177" s="53"/>
      <c r="P177" s="50"/>
    </row>
    <row r="178" spans="1:18" ht="30.75" customHeight="1">
      <c r="J178" s="5"/>
      <c r="K178" s="320">
        <f ca="1">IF($K$2=0,"令和　　年　　月　　日",$K$2)</f>
        <v>46234</v>
      </c>
      <c r="L178" s="320"/>
      <c r="M178" s="320"/>
    </row>
    <row r="179" spans="1:18" ht="21.75" customHeight="1">
      <c r="A179" s="6"/>
      <c r="B179" s="32"/>
      <c r="C179" s="26" t="s">
        <v>19</v>
      </c>
      <c r="I179" s="240" t="str">
        <f>$I$3</f>
        <v>住所</v>
      </c>
      <c r="J179" s="240"/>
      <c r="K179" s="384" t="str">
        <f>$K$3</f>
        <v/>
      </c>
      <c r="L179" s="384"/>
      <c r="M179" s="384"/>
    </row>
    <row r="180" spans="1:18" ht="18.75" customHeight="1">
      <c r="I180" s="240" t="str">
        <f>$I$4</f>
        <v>会 社名</v>
      </c>
      <c r="J180" s="240"/>
      <c r="K180" s="384" t="str">
        <f>$K$4</f>
        <v/>
      </c>
      <c r="L180" s="384"/>
      <c r="M180" s="384"/>
    </row>
    <row r="181" spans="1:18" ht="14.25" customHeight="1">
      <c r="I181" s="240" t="str">
        <f>$I$5</f>
        <v>代表者名</v>
      </c>
      <c r="J181" s="240"/>
      <c r="K181" s="372"/>
      <c r="L181" s="372"/>
      <c r="M181" s="372"/>
    </row>
    <row r="182" spans="1:18" ht="18.75" customHeight="1">
      <c r="A182" s="18" t="s">
        <v>7</v>
      </c>
      <c r="I182" s="240" t="str">
        <f>$I$6</f>
        <v>電話／FAX</v>
      </c>
      <c r="J182" s="240"/>
      <c r="K182" s="385" t="str">
        <f>IF($K$6="","",$K$6)</f>
        <v/>
      </c>
      <c r="L182" s="371" t="str">
        <f>$L$6</f>
        <v/>
      </c>
      <c r="M182" s="371"/>
    </row>
    <row r="183" spans="1:18" ht="18.75" customHeight="1">
      <c r="I183" s="241" t="str">
        <f>$I$7</f>
        <v>インボイス登録番号</v>
      </c>
      <c r="J183" s="241"/>
      <c r="K183" s="384" t="str">
        <f>$K$7</f>
        <v/>
      </c>
      <c r="L183" s="384"/>
      <c r="M183" s="384"/>
    </row>
    <row r="184" spans="1:18" ht="9" customHeight="1" thickBot="1"/>
    <row r="185" spans="1:18" s="4" customFormat="1" ht="22.5" customHeight="1">
      <c r="A185" s="171" t="s">
        <v>8</v>
      </c>
      <c r="B185" s="226" t="s">
        <v>41</v>
      </c>
      <c r="C185" s="227"/>
      <c r="D185" s="227"/>
      <c r="E185" s="227"/>
      <c r="F185" s="227"/>
      <c r="G185" s="228"/>
      <c r="H185" s="172" t="s">
        <v>12</v>
      </c>
      <c r="I185" s="172" t="s">
        <v>15</v>
      </c>
      <c r="J185" s="172" t="s">
        <v>17</v>
      </c>
      <c r="K185" s="386" t="s">
        <v>27</v>
      </c>
      <c r="L185" s="173" t="s">
        <v>18</v>
      </c>
      <c r="M185" s="174" t="s">
        <v>14</v>
      </c>
      <c r="N185" s="47"/>
      <c r="O185" s="58"/>
      <c r="P185" s="48"/>
      <c r="Q185" s="42"/>
      <c r="R185" s="43"/>
    </row>
    <row r="186" spans="1:18" s="4" customFormat="1" ht="24" customHeight="1">
      <c r="A186" s="175"/>
      <c r="B186" s="229"/>
      <c r="C186" s="230"/>
      <c r="D186" s="230"/>
      <c r="E186" s="230"/>
      <c r="F186" s="230"/>
      <c r="G186" s="231"/>
      <c r="H186" s="176"/>
      <c r="I186" s="176"/>
      <c r="J186" s="202"/>
      <c r="K186" s="374">
        <f t="shared" ref="K186:K190" si="28">H186*J186</f>
        <v>0</v>
      </c>
      <c r="L186" s="179"/>
      <c r="M186" s="204"/>
      <c r="N186" s="51"/>
      <c r="O186" s="55"/>
      <c r="P186" s="50"/>
      <c r="Q186" s="56">
        <f>K186</f>
        <v>0</v>
      </c>
      <c r="R186" s="57">
        <f>L186</f>
        <v>0</v>
      </c>
    </row>
    <row r="187" spans="1:18" s="4" customFormat="1" ht="24" customHeight="1">
      <c r="A187" s="184"/>
      <c r="B187" s="220"/>
      <c r="C187" s="221"/>
      <c r="D187" s="221"/>
      <c r="E187" s="221"/>
      <c r="F187" s="221"/>
      <c r="G187" s="222"/>
      <c r="H187" s="176"/>
      <c r="I187" s="182"/>
      <c r="J187" s="202"/>
      <c r="K187" s="374">
        <f t="shared" si="28"/>
        <v>0</v>
      </c>
      <c r="L187" s="179"/>
      <c r="M187" s="205"/>
      <c r="N187" s="49"/>
      <c r="O187" s="55"/>
      <c r="P187" s="50"/>
      <c r="Q187" s="56">
        <f t="shared" ref="Q187:Q195" si="29">K187</f>
        <v>0</v>
      </c>
      <c r="R187" s="57">
        <f t="shared" ref="R187:R195" si="30">L187</f>
        <v>0</v>
      </c>
    </row>
    <row r="188" spans="1:18" s="4" customFormat="1" ht="24" customHeight="1">
      <c r="A188" s="184"/>
      <c r="B188" s="220"/>
      <c r="C188" s="221"/>
      <c r="D188" s="221"/>
      <c r="E188" s="221"/>
      <c r="F188" s="221"/>
      <c r="G188" s="222"/>
      <c r="H188" s="176"/>
      <c r="I188" s="182"/>
      <c r="J188" s="202"/>
      <c r="K188" s="374">
        <f t="shared" si="28"/>
        <v>0</v>
      </c>
      <c r="L188" s="179"/>
      <c r="M188" s="205"/>
      <c r="N188" s="49"/>
      <c r="O188" s="55"/>
      <c r="P188" s="50"/>
      <c r="Q188" s="56">
        <f t="shared" si="29"/>
        <v>0</v>
      </c>
      <c r="R188" s="57">
        <f t="shared" si="30"/>
        <v>0</v>
      </c>
    </row>
    <row r="189" spans="1:18" s="4" customFormat="1" ht="24" customHeight="1">
      <c r="A189" s="184"/>
      <c r="B189" s="220"/>
      <c r="C189" s="221"/>
      <c r="D189" s="221"/>
      <c r="E189" s="221"/>
      <c r="F189" s="221"/>
      <c r="G189" s="222"/>
      <c r="H189" s="176"/>
      <c r="I189" s="182"/>
      <c r="J189" s="202"/>
      <c r="K189" s="374">
        <f t="shared" si="28"/>
        <v>0</v>
      </c>
      <c r="L189" s="179"/>
      <c r="M189" s="205"/>
      <c r="N189" s="49"/>
      <c r="O189" s="55"/>
      <c r="P189" s="52"/>
      <c r="Q189" s="56">
        <f t="shared" si="29"/>
        <v>0</v>
      </c>
      <c r="R189" s="57">
        <f t="shared" si="30"/>
        <v>0</v>
      </c>
    </row>
    <row r="190" spans="1:18" s="4" customFormat="1" ht="24" customHeight="1">
      <c r="A190" s="184"/>
      <c r="B190" s="220"/>
      <c r="C190" s="221"/>
      <c r="D190" s="221"/>
      <c r="E190" s="221"/>
      <c r="F190" s="221"/>
      <c r="G190" s="222"/>
      <c r="H190" s="176"/>
      <c r="I190" s="182"/>
      <c r="J190" s="202"/>
      <c r="K190" s="374">
        <f t="shared" si="28"/>
        <v>0</v>
      </c>
      <c r="L190" s="179"/>
      <c r="M190" s="205"/>
      <c r="N190" s="49"/>
      <c r="O190" s="55"/>
      <c r="P190" s="50"/>
      <c r="Q190" s="56">
        <f t="shared" si="29"/>
        <v>0</v>
      </c>
      <c r="R190" s="57">
        <f t="shared" si="30"/>
        <v>0</v>
      </c>
    </row>
    <row r="191" spans="1:18" s="4" customFormat="1" ht="24" customHeight="1">
      <c r="A191" s="184"/>
      <c r="B191" s="220"/>
      <c r="C191" s="221"/>
      <c r="D191" s="221"/>
      <c r="E191" s="221"/>
      <c r="F191" s="221"/>
      <c r="G191" s="222"/>
      <c r="H191" s="176"/>
      <c r="I191" s="182"/>
      <c r="J191" s="202"/>
      <c r="K191" s="374">
        <f>H191*J191</f>
        <v>0</v>
      </c>
      <c r="L191" s="179"/>
      <c r="M191" s="205"/>
      <c r="N191" s="49"/>
      <c r="O191" s="55"/>
      <c r="P191" s="50"/>
      <c r="Q191" s="56">
        <f t="shared" si="29"/>
        <v>0</v>
      </c>
      <c r="R191" s="57">
        <f t="shared" si="30"/>
        <v>0</v>
      </c>
    </row>
    <row r="192" spans="1:18" s="4" customFormat="1" ht="24" customHeight="1">
      <c r="A192" s="184"/>
      <c r="B192" s="220"/>
      <c r="C192" s="221"/>
      <c r="D192" s="221"/>
      <c r="E192" s="221"/>
      <c r="F192" s="221"/>
      <c r="G192" s="222"/>
      <c r="H192" s="176"/>
      <c r="I192" s="182"/>
      <c r="J192" s="202"/>
      <c r="K192" s="374">
        <f t="shared" ref="K192:K195" si="31">H192*J192</f>
        <v>0</v>
      </c>
      <c r="L192" s="179"/>
      <c r="M192" s="205"/>
      <c r="N192" s="49"/>
      <c r="O192" s="55"/>
      <c r="P192" s="50"/>
      <c r="Q192" s="56">
        <f t="shared" si="29"/>
        <v>0</v>
      </c>
      <c r="R192" s="57">
        <f t="shared" si="30"/>
        <v>0</v>
      </c>
    </row>
    <row r="193" spans="1:19" s="4" customFormat="1" ht="24" customHeight="1">
      <c r="A193" s="184"/>
      <c r="B193" s="220"/>
      <c r="C193" s="221"/>
      <c r="D193" s="221"/>
      <c r="E193" s="221"/>
      <c r="F193" s="221"/>
      <c r="G193" s="222"/>
      <c r="H193" s="176"/>
      <c r="I193" s="182"/>
      <c r="J193" s="202"/>
      <c r="K193" s="374">
        <f t="shared" si="31"/>
        <v>0</v>
      </c>
      <c r="L193" s="179"/>
      <c r="M193" s="205"/>
      <c r="N193" s="49"/>
      <c r="O193" s="55"/>
      <c r="P193" s="50"/>
      <c r="Q193" s="56">
        <f t="shared" si="29"/>
        <v>0</v>
      </c>
      <c r="R193" s="57">
        <f t="shared" si="30"/>
        <v>0</v>
      </c>
    </row>
    <row r="194" spans="1:19" s="4" customFormat="1" ht="24" customHeight="1">
      <c r="A194" s="184"/>
      <c r="B194" s="220"/>
      <c r="C194" s="221"/>
      <c r="D194" s="221"/>
      <c r="E194" s="221"/>
      <c r="F194" s="221"/>
      <c r="G194" s="222"/>
      <c r="H194" s="182"/>
      <c r="I194" s="182"/>
      <c r="J194" s="206"/>
      <c r="K194" s="374">
        <f t="shared" si="31"/>
        <v>0</v>
      </c>
      <c r="L194" s="179"/>
      <c r="M194" s="205"/>
      <c r="N194" s="49"/>
      <c r="O194" s="55"/>
      <c r="P194" s="50"/>
      <c r="Q194" s="56">
        <f t="shared" si="29"/>
        <v>0</v>
      </c>
      <c r="R194" s="57">
        <f t="shared" si="30"/>
        <v>0</v>
      </c>
    </row>
    <row r="195" spans="1:19" s="4" customFormat="1" ht="24" customHeight="1" thickBot="1">
      <c r="A195" s="185"/>
      <c r="B195" s="223"/>
      <c r="C195" s="224"/>
      <c r="D195" s="224"/>
      <c r="E195" s="224"/>
      <c r="F195" s="224"/>
      <c r="G195" s="225"/>
      <c r="H195" s="186"/>
      <c r="I195" s="186"/>
      <c r="J195" s="207"/>
      <c r="K195" s="375">
        <f t="shared" si="31"/>
        <v>0</v>
      </c>
      <c r="L195" s="209"/>
      <c r="M195" s="210"/>
      <c r="N195" s="49"/>
      <c r="O195" s="55"/>
      <c r="P195" s="50"/>
      <c r="Q195" s="56">
        <f t="shared" si="29"/>
        <v>0</v>
      </c>
      <c r="R195" s="57">
        <f t="shared" si="30"/>
        <v>0</v>
      </c>
    </row>
    <row r="196" spans="1:19" s="4" customFormat="1" ht="15.75" customHeight="1">
      <c r="A196" s="366"/>
      <c r="B196" s="367"/>
      <c r="C196" s="366"/>
      <c r="D196" s="366"/>
      <c r="E196" s="366"/>
      <c r="F196" s="366"/>
      <c r="G196" s="367"/>
      <c r="H196" s="366"/>
      <c r="I196" s="368"/>
      <c r="J196" s="376" t="s">
        <v>32</v>
      </c>
      <c r="K196" s="377" t="s">
        <v>28</v>
      </c>
      <c r="L196" s="378" t="s">
        <v>33</v>
      </c>
      <c r="M196" s="379"/>
      <c r="N196" s="49"/>
      <c r="O196" s="55"/>
      <c r="P196" s="50"/>
      <c r="Q196" s="45"/>
      <c r="R196" s="46"/>
      <c r="S196" s="44"/>
    </row>
    <row r="197" spans="1:19" s="4" customFormat="1" ht="15.75" customHeight="1">
      <c r="A197" s="369" t="s">
        <v>6</v>
      </c>
      <c r="B197" s="367"/>
      <c r="C197" s="366"/>
      <c r="D197" s="366"/>
      <c r="E197" s="366"/>
      <c r="F197" s="366"/>
      <c r="G197" s="367"/>
      <c r="H197" s="366"/>
      <c r="I197" s="367"/>
      <c r="J197" s="190" t="s">
        <v>29</v>
      </c>
      <c r="K197" s="191">
        <f>O197</f>
        <v>0</v>
      </c>
      <c r="L197" s="321">
        <f>P197</f>
        <v>0</v>
      </c>
      <c r="M197" s="322"/>
      <c r="N197" s="53"/>
      <c r="O197" s="59">
        <f>SUMIF(R186:R195,N197:N200,Q186:Q195)</f>
        <v>0</v>
      </c>
      <c r="P197" s="54">
        <f>O197*0.1</f>
        <v>0</v>
      </c>
      <c r="Q197" s="45"/>
      <c r="R197" s="46"/>
    </row>
    <row r="198" spans="1:19" s="4" customFormat="1" ht="15.75" customHeight="1">
      <c r="A198" s="366" t="s">
        <v>16</v>
      </c>
      <c r="B198" s="367"/>
      <c r="C198" s="366"/>
      <c r="D198" s="366"/>
      <c r="E198" s="366"/>
      <c r="F198" s="366"/>
      <c r="G198" s="366"/>
      <c r="H198" s="366"/>
      <c r="I198" s="367"/>
      <c r="J198" s="190" t="s">
        <v>30</v>
      </c>
      <c r="K198" s="191">
        <f>O198</f>
        <v>0</v>
      </c>
      <c r="L198" s="321">
        <f>P198</f>
        <v>0</v>
      </c>
      <c r="M198" s="322"/>
      <c r="N198" s="55">
        <v>0.08</v>
      </c>
      <c r="O198" s="59">
        <f>SUMIF(R186:R195,N197:N200,Q186:Q195)</f>
        <v>0</v>
      </c>
      <c r="P198" s="54">
        <f>O198*0.08</f>
        <v>0</v>
      </c>
      <c r="Q198" s="45"/>
      <c r="R198" s="46"/>
    </row>
    <row r="199" spans="1:19" s="4" customFormat="1" ht="15.75" customHeight="1" thickBot="1">
      <c r="A199" s="366" t="s">
        <v>34</v>
      </c>
      <c r="B199" s="367"/>
      <c r="C199" s="366"/>
      <c r="D199" s="366"/>
      <c r="E199" s="366"/>
      <c r="F199" s="366"/>
      <c r="G199" s="366"/>
      <c r="H199" s="366"/>
      <c r="I199" s="366"/>
      <c r="J199" s="192" t="s">
        <v>31</v>
      </c>
      <c r="K199" s="193">
        <f>O199+O200</f>
        <v>0</v>
      </c>
      <c r="L199" s="318"/>
      <c r="M199" s="319"/>
      <c r="N199" s="53" t="s">
        <v>20</v>
      </c>
      <c r="O199" s="59">
        <f>SUMIF(R186:R195,N197:N200,Q186:Q195)</f>
        <v>0</v>
      </c>
      <c r="P199" s="54"/>
      <c r="Q199" s="42"/>
      <c r="R199" s="43"/>
    </row>
    <row r="200" spans="1:19" s="4" customFormat="1" ht="15.75" customHeight="1" thickBot="1">
      <c r="A200" s="366" t="s">
        <v>37</v>
      </c>
      <c r="B200" s="366"/>
      <c r="C200" s="366"/>
      <c r="D200" s="366"/>
      <c r="E200" s="366"/>
      <c r="F200" s="366"/>
      <c r="G200" s="366"/>
      <c r="H200" s="366"/>
      <c r="I200" s="366"/>
      <c r="J200" s="380" t="s">
        <v>38</v>
      </c>
      <c r="K200" s="381">
        <f>SUM(K197:K199)</f>
        <v>0</v>
      </c>
      <c r="L200" s="382">
        <f>SUM(L197:M199)</f>
        <v>0</v>
      </c>
      <c r="M200" s="383"/>
      <c r="N200" s="53" t="s">
        <v>21</v>
      </c>
      <c r="O200" s="59">
        <f>SUMIF(R186:R195,N197:N200,Q186:Q195)</f>
        <v>0</v>
      </c>
      <c r="P200" s="54"/>
      <c r="Q200" s="42"/>
      <c r="R200" s="43"/>
    </row>
    <row r="201" spans="1:19" s="4" customFormat="1" ht="42" customHeight="1">
      <c r="A201" s="366"/>
      <c r="B201" s="34"/>
      <c r="C201" s="366"/>
      <c r="D201" s="366"/>
      <c r="E201" s="366"/>
      <c r="F201" s="366"/>
      <c r="G201" s="366"/>
      <c r="H201" s="366"/>
      <c r="I201" s="366"/>
      <c r="J201" s="366" t="s">
        <v>102</v>
      </c>
      <c r="K201" s="370"/>
      <c r="L201" s="366"/>
      <c r="M201" s="366"/>
      <c r="N201" s="50"/>
      <c r="O201" s="60"/>
      <c r="P201" s="54"/>
      <c r="Q201" s="42"/>
      <c r="R201" s="43"/>
    </row>
    <row r="202" spans="1:19" ht="25.5" customHeight="1">
      <c r="B202" s="31"/>
      <c r="C202" s="3"/>
      <c r="D202" s="3"/>
      <c r="E202" s="3"/>
      <c r="F202" s="3"/>
      <c r="G202" s="105" t="s">
        <v>22</v>
      </c>
      <c r="H202" s="106"/>
      <c r="I202" s="106"/>
      <c r="J202" s="3"/>
      <c r="K202" s="3"/>
      <c r="M202" s="39">
        <f>M177+1</f>
        <v>9</v>
      </c>
      <c r="N202" s="49"/>
      <c r="O202" s="53"/>
      <c r="P202" s="50"/>
    </row>
    <row r="203" spans="1:19" ht="30.75" customHeight="1">
      <c r="J203" s="5"/>
      <c r="K203" s="320">
        <f ca="1">IF($K$2=0,"令和　　年　　月　　日",$K$2)</f>
        <v>46234</v>
      </c>
      <c r="L203" s="320"/>
      <c r="M203" s="320"/>
    </row>
    <row r="204" spans="1:19" ht="21.75" customHeight="1">
      <c r="A204" s="6"/>
      <c r="B204" s="32"/>
      <c r="C204" s="26" t="s">
        <v>19</v>
      </c>
      <c r="I204" s="240" t="str">
        <f>$I$3</f>
        <v>住所</v>
      </c>
      <c r="J204" s="240"/>
      <c r="K204" s="384" t="str">
        <f>$K$3</f>
        <v/>
      </c>
      <c r="L204" s="384"/>
      <c r="M204" s="384"/>
    </row>
    <row r="205" spans="1:19" ht="18.75" customHeight="1">
      <c r="I205" s="240" t="str">
        <f>$I$4</f>
        <v>会 社名</v>
      </c>
      <c r="J205" s="240"/>
      <c r="K205" s="384" t="str">
        <f>$K$4</f>
        <v/>
      </c>
      <c r="L205" s="384"/>
      <c r="M205" s="384"/>
    </row>
    <row r="206" spans="1:19" ht="14.25" customHeight="1">
      <c r="I206" s="240" t="str">
        <f>$I$5</f>
        <v>代表者名</v>
      </c>
      <c r="J206" s="240"/>
      <c r="K206" s="372"/>
      <c r="L206" s="372"/>
      <c r="M206" s="372"/>
    </row>
    <row r="207" spans="1:19" ht="18.75" customHeight="1">
      <c r="A207" s="18" t="s">
        <v>7</v>
      </c>
      <c r="I207" s="240" t="str">
        <f>$I$6</f>
        <v>電話／FAX</v>
      </c>
      <c r="J207" s="240"/>
      <c r="K207" s="387" t="str">
        <f>IF($K$6="","",$K$6)</f>
        <v/>
      </c>
      <c r="L207" s="371" t="str">
        <f>$L$6</f>
        <v/>
      </c>
      <c r="M207" s="371"/>
    </row>
    <row r="208" spans="1:19" ht="18.75" customHeight="1">
      <c r="I208" s="241" t="str">
        <f>$I$7</f>
        <v>インボイス登録番号</v>
      </c>
      <c r="J208" s="241"/>
      <c r="K208" s="384" t="str">
        <f>$K$7</f>
        <v/>
      </c>
      <c r="L208" s="384"/>
      <c r="M208" s="384"/>
    </row>
    <row r="209" spans="1:19" ht="9" customHeight="1" thickBot="1">
      <c r="K209" s="156"/>
      <c r="L209" s="156"/>
      <c r="M209" s="156"/>
    </row>
    <row r="210" spans="1:19" s="4" customFormat="1" ht="22.5" customHeight="1">
      <c r="A210" s="171" t="s">
        <v>8</v>
      </c>
      <c r="B210" s="226" t="s">
        <v>41</v>
      </c>
      <c r="C210" s="227"/>
      <c r="D210" s="227"/>
      <c r="E210" s="227"/>
      <c r="F210" s="227"/>
      <c r="G210" s="228"/>
      <c r="H210" s="172" t="s">
        <v>12</v>
      </c>
      <c r="I210" s="172" t="s">
        <v>15</v>
      </c>
      <c r="J210" s="172" t="s">
        <v>17</v>
      </c>
      <c r="K210" s="386" t="s">
        <v>27</v>
      </c>
      <c r="L210" s="173" t="s">
        <v>18</v>
      </c>
      <c r="M210" s="174" t="s">
        <v>14</v>
      </c>
      <c r="N210" s="47"/>
      <c r="O210" s="58"/>
      <c r="P210" s="48"/>
      <c r="Q210" s="42"/>
      <c r="R210" s="43"/>
    </row>
    <row r="211" spans="1:19" s="4" customFormat="1" ht="24" customHeight="1">
      <c r="A211" s="175"/>
      <c r="B211" s="229"/>
      <c r="C211" s="230"/>
      <c r="D211" s="230"/>
      <c r="E211" s="230"/>
      <c r="F211" s="230"/>
      <c r="G211" s="231"/>
      <c r="H211" s="176"/>
      <c r="I211" s="176"/>
      <c r="J211" s="202"/>
      <c r="K211" s="374">
        <f t="shared" ref="K211:K215" si="32">H211*J211</f>
        <v>0</v>
      </c>
      <c r="L211" s="179"/>
      <c r="M211" s="204"/>
      <c r="N211" s="51"/>
      <c r="O211" s="55"/>
      <c r="P211" s="50"/>
      <c r="Q211" s="56">
        <f>K211</f>
        <v>0</v>
      </c>
      <c r="R211" s="57">
        <f>L211</f>
        <v>0</v>
      </c>
    </row>
    <row r="212" spans="1:19" s="4" customFormat="1" ht="24" customHeight="1">
      <c r="A212" s="184"/>
      <c r="B212" s="220"/>
      <c r="C212" s="221"/>
      <c r="D212" s="221"/>
      <c r="E212" s="221"/>
      <c r="F212" s="221"/>
      <c r="G212" s="222"/>
      <c r="H212" s="176"/>
      <c r="I212" s="182"/>
      <c r="J212" s="202"/>
      <c r="K212" s="374">
        <f t="shared" si="32"/>
        <v>0</v>
      </c>
      <c r="L212" s="179"/>
      <c r="M212" s="205"/>
      <c r="N212" s="49"/>
      <c r="O212" s="55"/>
      <c r="P212" s="50"/>
      <c r="Q212" s="56">
        <f t="shared" ref="Q212:Q220" si="33">K212</f>
        <v>0</v>
      </c>
      <c r="R212" s="57">
        <f t="shared" ref="R212:R220" si="34">L212</f>
        <v>0</v>
      </c>
    </row>
    <row r="213" spans="1:19" s="4" customFormat="1" ht="24" customHeight="1">
      <c r="A213" s="184"/>
      <c r="B213" s="220"/>
      <c r="C213" s="221"/>
      <c r="D213" s="221"/>
      <c r="E213" s="221"/>
      <c r="F213" s="221"/>
      <c r="G213" s="222"/>
      <c r="H213" s="176"/>
      <c r="I213" s="182"/>
      <c r="J213" s="202"/>
      <c r="K213" s="374">
        <f t="shared" si="32"/>
        <v>0</v>
      </c>
      <c r="L213" s="179"/>
      <c r="M213" s="205"/>
      <c r="N213" s="49"/>
      <c r="O213" s="55"/>
      <c r="P213" s="50"/>
      <c r="Q213" s="56">
        <f t="shared" si="33"/>
        <v>0</v>
      </c>
      <c r="R213" s="57">
        <f t="shared" si="34"/>
        <v>0</v>
      </c>
    </row>
    <row r="214" spans="1:19" s="4" customFormat="1" ht="24" customHeight="1">
      <c r="A214" s="184"/>
      <c r="B214" s="220"/>
      <c r="C214" s="221"/>
      <c r="D214" s="221"/>
      <c r="E214" s="221"/>
      <c r="F214" s="221"/>
      <c r="G214" s="222"/>
      <c r="H214" s="176"/>
      <c r="I214" s="182"/>
      <c r="J214" s="202"/>
      <c r="K214" s="374">
        <f t="shared" si="32"/>
        <v>0</v>
      </c>
      <c r="L214" s="179"/>
      <c r="M214" s="205"/>
      <c r="N214" s="49"/>
      <c r="O214" s="55"/>
      <c r="P214" s="52"/>
      <c r="Q214" s="56">
        <f t="shared" si="33"/>
        <v>0</v>
      </c>
      <c r="R214" s="57">
        <f t="shared" si="34"/>
        <v>0</v>
      </c>
    </row>
    <row r="215" spans="1:19" s="4" customFormat="1" ht="24" customHeight="1">
      <c r="A215" s="184"/>
      <c r="B215" s="220"/>
      <c r="C215" s="221"/>
      <c r="D215" s="221"/>
      <c r="E215" s="221"/>
      <c r="F215" s="221"/>
      <c r="G215" s="222"/>
      <c r="H215" s="176"/>
      <c r="I215" s="182"/>
      <c r="J215" s="202"/>
      <c r="K215" s="374">
        <f t="shared" si="32"/>
        <v>0</v>
      </c>
      <c r="L215" s="179"/>
      <c r="M215" s="205"/>
      <c r="N215" s="49"/>
      <c r="O215" s="55"/>
      <c r="P215" s="50"/>
      <c r="Q215" s="56">
        <f t="shared" si="33"/>
        <v>0</v>
      </c>
      <c r="R215" s="57">
        <f t="shared" si="34"/>
        <v>0</v>
      </c>
    </row>
    <row r="216" spans="1:19" s="4" customFormat="1" ht="24" customHeight="1">
      <c r="A216" s="184"/>
      <c r="B216" s="220"/>
      <c r="C216" s="221"/>
      <c r="D216" s="221"/>
      <c r="E216" s="221"/>
      <c r="F216" s="221"/>
      <c r="G216" s="222"/>
      <c r="H216" s="176"/>
      <c r="I216" s="182"/>
      <c r="J216" s="202"/>
      <c r="K216" s="374">
        <f>H216*J216</f>
        <v>0</v>
      </c>
      <c r="L216" s="179"/>
      <c r="M216" s="205"/>
      <c r="N216" s="49"/>
      <c r="O216" s="55"/>
      <c r="P216" s="50"/>
      <c r="Q216" s="56">
        <f t="shared" si="33"/>
        <v>0</v>
      </c>
      <c r="R216" s="57">
        <f t="shared" si="34"/>
        <v>0</v>
      </c>
    </row>
    <row r="217" spans="1:19" s="4" customFormat="1" ht="24" customHeight="1">
      <c r="A217" s="184"/>
      <c r="B217" s="220"/>
      <c r="C217" s="221"/>
      <c r="D217" s="221"/>
      <c r="E217" s="221"/>
      <c r="F217" s="221"/>
      <c r="G217" s="222"/>
      <c r="H217" s="176"/>
      <c r="I217" s="182"/>
      <c r="J217" s="202"/>
      <c r="K217" s="374">
        <f t="shared" ref="K217:K220" si="35">H217*J217</f>
        <v>0</v>
      </c>
      <c r="L217" s="179"/>
      <c r="M217" s="205"/>
      <c r="N217" s="49"/>
      <c r="O217" s="55"/>
      <c r="P217" s="50"/>
      <c r="Q217" s="56">
        <f t="shared" si="33"/>
        <v>0</v>
      </c>
      <c r="R217" s="57">
        <f t="shared" si="34"/>
        <v>0</v>
      </c>
    </row>
    <row r="218" spans="1:19" s="4" customFormat="1" ht="24" customHeight="1">
      <c r="A218" s="184"/>
      <c r="B218" s="220"/>
      <c r="C218" s="221"/>
      <c r="D218" s="221"/>
      <c r="E218" s="221"/>
      <c r="F218" s="221"/>
      <c r="G218" s="222"/>
      <c r="H218" s="176"/>
      <c r="I218" s="182"/>
      <c r="J218" s="202"/>
      <c r="K218" s="374"/>
      <c r="L218" s="179"/>
      <c r="M218" s="205"/>
      <c r="N218" s="49"/>
      <c r="O218" s="55"/>
      <c r="P218" s="50"/>
      <c r="Q218" s="56">
        <f t="shared" si="33"/>
        <v>0</v>
      </c>
      <c r="R218" s="57">
        <f t="shared" si="34"/>
        <v>0</v>
      </c>
    </row>
    <row r="219" spans="1:19" s="4" customFormat="1" ht="24" customHeight="1">
      <c r="A219" s="184"/>
      <c r="B219" s="220"/>
      <c r="C219" s="221"/>
      <c r="D219" s="221"/>
      <c r="E219" s="221"/>
      <c r="F219" s="221"/>
      <c r="G219" s="222"/>
      <c r="H219" s="182"/>
      <c r="I219" s="182"/>
      <c r="J219" s="206"/>
      <c r="K219" s="374">
        <f t="shared" si="35"/>
        <v>0</v>
      </c>
      <c r="L219" s="179"/>
      <c r="M219" s="205"/>
      <c r="N219" s="49"/>
      <c r="O219" s="55"/>
      <c r="P219" s="50"/>
      <c r="Q219" s="56">
        <f t="shared" si="33"/>
        <v>0</v>
      </c>
      <c r="R219" s="57">
        <f t="shared" si="34"/>
        <v>0</v>
      </c>
    </row>
    <row r="220" spans="1:19" s="4" customFormat="1" ht="24" customHeight="1" thickBot="1">
      <c r="A220" s="185"/>
      <c r="B220" s="223"/>
      <c r="C220" s="224"/>
      <c r="D220" s="224"/>
      <c r="E220" s="224"/>
      <c r="F220" s="224"/>
      <c r="G220" s="225"/>
      <c r="H220" s="186"/>
      <c r="I220" s="186"/>
      <c r="J220" s="207"/>
      <c r="K220" s="375">
        <f t="shared" si="35"/>
        <v>0</v>
      </c>
      <c r="L220" s="209"/>
      <c r="M220" s="210"/>
      <c r="N220" s="49"/>
      <c r="O220" s="55"/>
      <c r="P220" s="50"/>
      <c r="Q220" s="56">
        <f t="shared" si="33"/>
        <v>0</v>
      </c>
      <c r="R220" s="57">
        <f t="shared" si="34"/>
        <v>0</v>
      </c>
    </row>
    <row r="221" spans="1:19" s="4" customFormat="1" ht="15.75" customHeight="1">
      <c r="A221" s="366"/>
      <c r="B221" s="367"/>
      <c r="C221" s="366"/>
      <c r="D221" s="366"/>
      <c r="E221" s="366"/>
      <c r="F221" s="366"/>
      <c r="G221" s="367"/>
      <c r="H221" s="366"/>
      <c r="I221" s="368"/>
      <c r="J221" s="376" t="s">
        <v>32</v>
      </c>
      <c r="K221" s="377" t="s">
        <v>28</v>
      </c>
      <c r="L221" s="378" t="s">
        <v>33</v>
      </c>
      <c r="M221" s="379"/>
      <c r="N221" s="49"/>
      <c r="O221" s="55"/>
      <c r="P221" s="50"/>
      <c r="Q221" s="45"/>
      <c r="R221" s="46"/>
      <c r="S221" s="44"/>
    </row>
    <row r="222" spans="1:19" s="4" customFormat="1" ht="15.75" customHeight="1">
      <c r="A222" s="369" t="s">
        <v>6</v>
      </c>
      <c r="B222" s="367"/>
      <c r="C222" s="366"/>
      <c r="D222" s="366"/>
      <c r="E222" s="366"/>
      <c r="F222" s="366"/>
      <c r="G222" s="367"/>
      <c r="H222" s="366"/>
      <c r="I222" s="367"/>
      <c r="J222" s="190" t="s">
        <v>29</v>
      </c>
      <c r="K222" s="191">
        <f>O222</f>
        <v>0</v>
      </c>
      <c r="L222" s="321">
        <f>P222</f>
        <v>0</v>
      </c>
      <c r="M222" s="322"/>
      <c r="N222" s="53"/>
      <c r="O222" s="59">
        <f>SUMIF(R211:R220,N222:N225,Q211:Q220)</f>
        <v>0</v>
      </c>
      <c r="P222" s="54">
        <f>O222*0.1</f>
        <v>0</v>
      </c>
      <c r="Q222" s="45"/>
      <c r="R222" s="46"/>
    </row>
    <row r="223" spans="1:19" s="4" customFormat="1" ht="15.75" customHeight="1">
      <c r="A223" s="366" t="s">
        <v>16</v>
      </c>
      <c r="B223" s="367"/>
      <c r="C223" s="366"/>
      <c r="D223" s="366"/>
      <c r="E223" s="366"/>
      <c r="F223" s="366"/>
      <c r="G223" s="366"/>
      <c r="H223" s="366"/>
      <c r="I223" s="367"/>
      <c r="J223" s="190" t="s">
        <v>30</v>
      </c>
      <c r="K223" s="191">
        <f>O223</f>
        <v>0</v>
      </c>
      <c r="L223" s="321">
        <f>P223</f>
        <v>0</v>
      </c>
      <c r="M223" s="322"/>
      <c r="N223" s="55">
        <v>0.08</v>
      </c>
      <c r="O223" s="59">
        <f>SUMIF(R211:R220,N222:N225,Q211:Q220)</f>
        <v>0</v>
      </c>
      <c r="P223" s="54">
        <f>O223*0.08</f>
        <v>0</v>
      </c>
      <c r="Q223" s="45"/>
      <c r="R223" s="46"/>
    </row>
    <row r="224" spans="1:19" s="4" customFormat="1" ht="15.75" customHeight="1" thickBot="1">
      <c r="A224" s="366" t="s">
        <v>34</v>
      </c>
      <c r="B224" s="367"/>
      <c r="C224" s="366"/>
      <c r="D224" s="366"/>
      <c r="E224" s="366"/>
      <c r="F224" s="366"/>
      <c r="G224" s="366"/>
      <c r="H224" s="366"/>
      <c r="I224" s="366"/>
      <c r="J224" s="192" t="s">
        <v>31</v>
      </c>
      <c r="K224" s="193">
        <f>O224+O225</f>
        <v>0</v>
      </c>
      <c r="L224" s="318"/>
      <c r="M224" s="319"/>
      <c r="N224" s="53" t="s">
        <v>20</v>
      </c>
      <c r="O224" s="59">
        <f>SUMIF(R211:R220,N222:N225,Q211:Q220)</f>
        <v>0</v>
      </c>
      <c r="P224" s="54"/>
      <c r="Q224" s="42"/>
      <c r="R224" s="43"/>
    </row>
    <row r="225" spans="1:18" s="4" customFormat="1" ht="15.75" customHeight="1" thickBot="1">
      <c r="A225" s="366" t="s">
        <v>37</v>
      </c>
      <c r="B225" s="366"/>
      <c r="C225" s="366"/>
      <c r="D225" s="366"/>
      <c r="E225" s="366"/>
      <c r="F225" s="366"/>
      <c r="G225" s="366"/>
      <c r="H225" s="366"/>
      <c r="I225" s="366"/>
      <c r="J225" s="380" t="s">
        <v>38</v>
      </c>
      <c r="K225" s="381">
        <f>SUM(K222:K224)</f>
        <v>0</v>
      </c>
      <c r="L225" s="382">
        <f>SUM(L222:M224)</f>
        <v>0</v>
      </c>
      <c r="M225" s="383"/>
      <c r="N225" s="53" t="s">
        <v>21</v>
      </c>
      <c r="O225" s="59">
        <f>SUMIF(R211:R220,N222:N225,Q211:Q220)</f>
        <v>0</v>
      </c>
      <c r="P225" s="54"/>
      <c r="Q225" s="42"/>
      <c r="R225" s="43"/>
    </row>
    <row r="226" spans="1:18" s="4" customFormat="1" ht="42" customHeight="1">
      <c r="A226" s="366"/>
      <c r="B226" s="34"/>
      <c r="C226" s="366"/>
      <c r="D226" s="366"/>
      <c r="E226" s="366"/>
      <c r="F226" s="366"/>
      <c r="G226" s="366"/>
      <c r="H226" s="366"/>
      <c r="I226" s="366"/>
      <c r="J226" s="366" t="s">
        <v>102</v>
      </c>
      <c r="K226" s="370"/>
      <c r="L226" s="366"/>
      <c r="M226" s="366"/>
      <c r="N226" s="50"/>
      <c r="O226" s="60"/>
      <c r="P226" s="54"/>
      <c r="Q226" s="42"/>
      <c r="R226" s="43"/>
    </row>
  </sheetData>
  <sheetProtection sheet="1" objects="1" scenarios="1"/>
  <mergeCells count="249">
    <mergeCell ref="B217:G217"/>
    <mergeCell ref="B218:G218"/>
    <mergeCell ref="B219:G219"/>
    <mergeCell ref="B220:G220"/>
    <mergeCell ref="L221:M221"/>
    <mergeCell ref="L222:M222"/>
    <mergeCell ref="L223:M223"/>
    <mergeCell ref="L224:M224"/>
    <mergeCell ref="L225:M225"/>
    <mergeCell ref="I208:J208"/>
    <mergeCell ref="K208:M208"/>
    <mergeCell ref="B210:G210"/>
    <mergeCell ref="B211:G211"/>
    <mergeCell ref="B212:G212"/>
    <mergeCell ref="B213:G213"/>
    <mergeCell ref="B214:G214"/>
    <mergeCell ref="B215:G215"/>
    <mergeCell ref="B216:G216"/>
    <mergeCell ref="K203:M203"/>
    <mergeCell ref="I204:J204"/>
    <mergeCell ref="K204:M204"/>
    <mergeCell ref="I205:J205"/>
    <mergeCell ref="K205:M205"/>
    <mergeCell ref="I206:J206"/>
    <mergeCell ref="K206:M206"/>
    <mergeCell ref="I207:J207"/>
    <mergeCell ref="L207:M207"/>
    <mergeCell ref="B192:G192"/>
    <mergeCell ref="B193:G193"/>
    <mergeCell ref="B194:G194"/>
    <mergeCell ref="B195:G195"/>
    <mergeCell ref="L196:M196"/>
    <mergeCell ref="L197:M197"/>
    <mergeCell ref="L198:M198"/>
    <mergeCell ref="L199:M199"/>
    <mergeCell ref="L200:M200"/>
    <mergeCell ref="I183:J183"/>
    <mergeCell ref="K183:M183"/>
    <mergeCell ref="B185:G185"/>
    <mergeCell ref="B186:G186"/>
    <mergeCell ref="B187:G187"/>
    <mergeCell ref="B188:G188"/>
    <mergeCell ref="B189:G189"/>
    <mergeCell ref="B190:G190"/>
    <mergeCell ref="B191:G191"/>
    <mergeCell ref="K178:M178"/>
    <mergeCell ref="I179:J179"/>
    <mergeCell ref="K179:M179"/>
    <mergeCell ref="I180:J180"/>
    <mergeCell ref="K180:M180"/>
    <mergeCell ref="I181:J181"/>
    <mergeCell ref="K181:M181"/>
    <mergeCell ref="I182:J182"/>
    <mergeCell ref="L182:M182"/>
    <mergeCell ref="B167:G167"/>
    <mergeCell ref="B168:G168"/>
    <mergeCell ref="B169:G169"/>
    <mergeCell ref="B170:G170"/>
    <mergeCell ref="L171:M171"/>
    <mergeCell ref="L172:M172"/>
    <mergeCell ref="L173:M173"/>
    <mergeCell ref="L174:M174"/>
    <mergeCell ref="L175:M175"/>
    <mergeCell ref="I158:J158"/>
    <mergeCell ref="K158:M158"/>
    <mergeCell ref="B160:G160"/>
    <mergeCell ref="B161:G161"/>
    <mergeCell ref="B162:G162"/>
    <mergeCell ref="B163:G163"/>
    <mergeCell ref="B164:G164"/>
    <mergeCell ref="B165:G165"/>
    <mergeCell ref="B166:G166"/>
    <mergeCell ref="K153:M153"/>
    <mergeCell ref="I154:J154"/>
    <mergeCell ref="K154:M154"/>
    <mergeCell ref="I155:J155"/>
    <mergeCell ref="K155:M155"/>
    <mergeCell ref="I156:J156"/>
    <mergeCell ref="K156:M156"/>
    <mergeCell ref="I157:J157"/>
    <mergeCell ref="L157:M157"/>
    <mergeCell ref="B142:G142"/>
    <mergeCell ref="B143:G143"/>
    <mergeCell ref="B144:G144"/>
    <mergeCell ref="B145:G145"/>
    <mergeCell ref="L146:M146"/>
    <mergeCell ref="L147:M147"/>
    <mergeCell ref="L148:M148"/>
    <mergeCell ref="L149:M149"/>
    <mergeCell ref="L150:M150"/>
    <mergeCell ref="I133:J133"/>
    <mergeCell ref="K133:M133"/>
    <mergeCell ref="B135:G135"/>
    <mergeCell ref="B136:G136"/>
    <mergeCell ref="B137:G137"/>
    <mergeCell ref="B138:G138"/>
    <mergeCell ref="B139:G139"/>
    <mergeCell ref="B140:G140"/>
    <mergeCell ref="B141:G141"/>
    <mergeCell ref="K128:M128"/>
    <mergeCell ref="I129:J129"/>
    <mergeCell ref="K129:M129"/>
    <mergeCell ref="I130:J130"/>
    <mergeCell ref="K130:M130"/>
    <mergeCell ref="I131:J131"/>
    <mergeCell ref="K131:M131"/>
    <mergeCell ref="I132:J132"/>
    <mergeCell ref="L132:M132"/>
    <mergeCell ref="L122:M122"/>
    <mergeCell ref="L123:M123"/>
    <mergeCell ref="C10:G10"/>
    <mergeCell ref="C11:G11"/>
    <mergeCell ref="H10:I10"/>
    <mergeCell ref="L10:M10"/>
    <mergeCell ref="L50:M50"/>
    <mergeCell ref="L49:M49"/>
    <mergeCell ref="B90:G90"/>
    <mergeCell ref="B67:G67"/>
    <mergeCell ref="B68:G68"/>
    <mergeCell ref="B69:G69"/>
    <mergeCell ref="K104:M104"/>
    <mergeCell ref="B94:G94"/>
    <mergeCell ref="B95:G95"/>
    <mergeCell ref="B111:G111"/>
    <mergeCell ref="K54:M54"/>
    <mergeCell ref="L75:M75"/>
    <mergeCell ref="K58:M58"/>
    <mergeCell ref="L74:M74"/>
    <mergeCell ref="B12:G12"/>
    <mergeCell ref="B13:G13"/>
    <mergeCell ref="B14:G14"/>
    <mergeCell ref="B15:G15"/>
    <mergeCell ref="B16:G16"/>
    <mergeCell ref="B17:G17"/>
    <mergeCell ref="L11:M11"/>
    <mergeCell ref="K108:M108"/>
    <mergeCell ref="B110:G110"/>
    <mergeCell ref="K7:M7"/>
    <mergeCell ref="H9:I9"/>
    <mergeCell ref="L9:M9"/>
    <mergeCell ref="K2:M2"/>
    <mergeCell ref="K3:M3"/>
    <mergeCell ref="C9:G9"/>
    <mergeCell ref="K4:M4"/>
    <mergeCell ref="K5:M5"/>
    <mergeCell ref="I3:J3"/>
    <mergeCell ref="I4:J4"/>
    <mergeCell ref="I5:J5"/>
    <mergeCell ref="I6:J6"/>
    <mergeCell ref="L6:M6"/>
    <mergeCell ref="I7:J7"/>
    <mergeCell ref="B18:G18"/>
    <mergeCell ref="B19:G19"/>
    <mergeCell ref="L21:M21"/>
    <mergeCell ref="B35:G35"/>
    <mergeCell ref="B36:G36"/>
    <mergeCell ref="B37:G37"/>
    <mergeCell ref="B38:G38"/>
    <mergeCell ref="B39:G39"/>
    <mergeCell ref="B40:G40"/>
    <mergeCell ref="B41:G41"/>
    <mergeCell ref="B42:G42"/>
    <mergeCell ref="B43:G43"/>
    <mergeCell ref="L22:M22"/>
    <mergeCell ref="B20:G20"/>
    <mergeCell ref="K33:M33"/>
    <mergeCell ref="L23:M23"/>
    <mergeCell ref="L24:M24"/>
    <mergeCell ref="K29:M29"/>
    <mergeCell ref="L25:M25"/>
    <mergeCell ref="I29:J29"/>
    <mergeCell ref="I30:J30"/>
    <mergeCell ref="I31:J31"/>
    <mergeCell ref="I32:J32"/>
    <mergeCell ref="I33:J33"/>
    <mergeCell ref="L32:M32"/>
    <mergeCell ref="K28:M28"/>
    <mergeCell ref="K30:M30"/>
    <mergeCell ref="K31:M31"/>
    <mergeCell ref="B120:G120"/>
    <mergeCell ref="L96:M96"/>
    <mergeCell ref="K78:M78"/>
    <mergeCell ref="K80:M80"/>
    <mergeCell ref="K81:M81"/>
    <mergeCell ref="B85:G85"/>
    <mergeCell ref="B86:G86"/>
    <mergeCell ref="B87:G87"/>
    <mergeCell ref="B88:G88"/>
    <mergeCell ref="B112:G112"/>
    <mergeCell ref="B113:G113"/>
    <mergeCell ref="B114:G114"/>
    <mergeCell ref="B115:G115"/>
    <mergeCell ref="B116:G116"/>
    <mergeCell ref="B117:G117"/>
    <mergeCell ref="B118:G118"/>
    <mergeCell ref="B119:G119"/>
    <mergeCell ref="B91:G91"/>
    <mergeCell ref="B93:G93"/>
    <mergeCell ref="B89:G89"/>
    <mergeCell ref="B92:G92"/>
    <mergeCell ref="K103:M103"/>
    <mergeCell ref="K106:M106"/>
    <mergeCell ref="L98:M98"/>
    <mergeCell ref="B44:G44"/>
    <mergeCell ref="B45:G45"/>
    <mergeCell ref="B60:G60"/>
    <mergeCell ref="I104:J104"/>
    <mergeCell ref="I105:J105"/>
    <mergeCell ref="I58:J58"/>
    <mergeCell ref="I79:J79"/>
    <mergeCell ref="I80:J80"/>
    <mergeCell ref="I81:J81"/>
    <mergeCell ref="I82:J82"/>
    <mergeCell ref="I83:J83"/>
    <mergeCell ref="B64:G64"/>
    <mergeCell ref="B65:G65"/>
    <mergeCell ref="B66:G66"/>
    <mergeCell ref="B70:G70"/>
    <mergeCell ref="I54:J54"/>
    <mergeCell ref="I55:J55"/>
    <mergeCell ref="I56:J56"/>
    <mergeCell ref="I57:J57"/>
    <mergeCell ref="B61:G61"/>
    <mergeCell ref="B62:G62"/>
    <mergeCell ref="B63:G63"/>
    <mergeCell ref="L99:M99"/>
    <mergeCell ref="L100:M100"/>
    <mergeCell ref="K53:M53"/>
    <mergeCell ref="L48:M48"/>
    <mergeCell ref="L46:M46"/>
    <mergeCell ref="L47:M47"/>
    <mergeCell ref="L124:M124"/>
    <mergeCell ref="L125:M125"/>
    <mergeCell ref="I106:J106"/>
    <mergeCell ref="I107:J107"/>
    <mergeCell ref="L107:M107"/>
    <mergeCell ref="I108:J108"/>
    <mergeCell ref="L82:M82"/>
    <mergeCell ref="K105:M105"/>
    <mergeCell ref="L73:M73"/>
    <mergeCell ref="L71:M71"/>
    <mergeCell ref="K79:M79"/>
    <mergeCell ref="K83:M83"/>
    <mergeCell ref="L97:M97"/>
    <mergeCell ref="L57:M57"/>
    <mergeCell ref="K55:M55"/>
    <mergeCell ref="K56:M56"/>
    <mergeCell ref="L72:M72"/>
    <mergeCell ref="L121:M121"/>
  </mergeCells>
  <phoneticPr fontId="1"/>
  <conditionalFormatting sqref="A10:M10">
    <cfRule type="expression" dxfId="0" priority="3">
      <formula>$A$9="工事番号"</formula>
    </cfRule>
  </conditionalFormatting>
  <dataValidations count="2">
    <dataValidation type="list" allowBlank="1" showInputMessage="1" showErrorMessage="1" sqref="L13:L20 L61:L70 L36:L45 L86:L95 L111:L120 L136:L145 L161:L170 L186:L195 L211:L220" xr:uid="{4EE029C8-CB65-4C53-956D-6CA9D7E3DBBE}">
      <formula1>$N$22:$N$25</formula1>
    </dataValidation>
    <dataValidation allowBlank="1" showInputMessage="1" showErrorMessage="1" promptTitle="総括請求書に入力してください。" prompt="総括請求書の情報を反映します" sqref="K3:M7" xr:uid="{646AF979-7CF9-4EC6-A91A-BE0E21C3B93F}"/>
  </dataValidations>
  <pageMargins left="0.51181102362204722" right="0.11811023622047245" top="0.6692913385826772" bottom="0" header="0.31496062992125984" footer="0.31496062992125984"/>
  <pageSetup paperSize="9" scale="98"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26270-F537-4CDE-B263-18B9A6774DC6}">
  <dimension ref="A1"/>
  <sheetViews>
    <sheetView workbookViewId="0">
      <selection activeCell="K13" sqref="K13"/>
    </sheetView>
  </sheetViews>
  <sheetFormatPr defaultRowHeight="18"/>
  <cols>
    <col min="1" max="16384" width="9" style="1"/>
  </cols>
  <sheetData/>
  <phoneticPr fontId="1"/>
  <pageMargins left="0.70866141732283472" right="0.11811023622047245" top="0.6692913385826772" bottom="0.15748031496062992"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説明</vt:lpstr>
      <vt:lpstr>見本</vt:lpstr>
      <vt:lpstr>(参考)コピー方法</vt:lpstr>
      <vt:lpstr>総括請求書</vt:lpstr>
      <vt:lpstr>工事別請求書 単票（1現場1枚）　</vt:lpstr>
      <vt:lpstr>工事別請求書（1現場2枚以上）</vt:lpstr>
      <vt:lpstr>インボイスに必要な記載事項</vt:lpstr>
      <vt:lpstr>'工事別請求書 単票（1現場1枚）　'!Print_Area</vt:lpstr>
      <vt:lpstr>'工事別請求書（1現場2枚以上）'!Print_Area</vt:lpstr>
      <vt:lpstr>総括請求書!Print_Area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takahashi</dc:creator>
  <cp:lastModifiedBy>悦子 高橋</cp:lastModifiedBy>
  <cp:lastPrinted>2026-07-01T01:04:29Z</cp:lastPrinted>
  <dcterms:created xsi:type="dcterms:W3CDTF">2023-04-24T06:55:00Z</dcterms:created>
  <dcterms:modified xsi:type="dcterms:W3CDTF">2026-07-01T01:06:02Z</dcterms:modified>
</cp:coreProperties>
</file>